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arolalexander/Dropbox/Teaching/FRM/2025-26/Excel/"/>
    </mc:Choice>
  </mc:AlternateContent>
  <xr:revisionPtr revIDLastSave="0" documentId="13_ncr:1_{85DC21FA-E79F-F849-B823-57570090D050}" xr6:coauthVersionLast="47" xr6:coauthVersionMax="47" xr10:uidLastSave="{00000000-0000-0000-0000-000000000000}"/>
  <bookViews>
    <workbookView xWindow="0" yWindow="0" windowWidth="40960" windowHeight="23040" activeTab="2" xr2:uid="{00000000-000D-0000-FFFF-FFFF00000000}"/>
  </bookViews>
  <sheets>
    <sheet name="Prices" sheetId="1" r:id="rId1"/>
    <sheet name="Returns and Log Returns" sheetId="7" r:id="rId2"/>
    <sheet name="Portfolio Calculations" sheetId="6" r:id="rId3"/>
  </sheets>
  <definedNames>
    <definedName name="_xlnm._FilterDatabase" localSheetId="0" hidden="1">Prices!$A$1:$D$937</definedName>
    <definedName name="_xlchart.v1.0" hidden="1">'Returns and Log Returns'!$A$2:$A$934</definedName>
    <definedName name="_xlchart.v1.1" hidden="1">'Returns and Log Returns'!$E$1</definedName>
    <definedName name="_xlchart.v1.2" hidden="1">'Returns and Log Returns'!$E$2:$E$934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6" l="1"/>
  <c r="H2" i="6"/>
  <c r="C10" i="6"/>
  <c r="B9" i="6"/>
  <c r="B7" i="6"/>
  <c r="C8" i="6"/>
  <c r="D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99" i="7"/>
  <c r="C200" i="7"/>
  <c r="C201" i="7"/>
  <c r="C202" i="7"/>
  <c r="C203" i="7"/>
  <c r="C204" i="7"/>
  <c r="C205" i="7"/>
  <c r="C206" i="7"/>
  <c r="C207" i="7"/>
  <c r="C208" i="7"/>
  <c r="C209" i="7"/>
  <c r="C210" i="7"/>
  <c r="C211" i="7"/>
  <c r="C212" i="7"/>
  <c r="C213" i="7"/>
  <c r="C214" i="7"/>
  <c r="C215" i="7"/>
  <c r="C216" i="7"/>
  <c r="C217" i="7"/>
  <c r="C218" i="7"/>
  <c r="C219" i="7"/>
  <c r="C220" i="7"/>
  <c r="C221" i="7"/>
  <c r="C222" i="7"/>
  <c r="C223" i="7"/>
  <c r="C224" i="7"/>
  <c r="C225" i="7"/>
  <c r="C226" i="7"/>
  <c r="C227" i="7"/>
  <c r="C228" i="7"/>
  <c r="C229" i="7"/>
  <c r="C230" i="7"/>
  <c r="C231" i="7"/>
  <c r="C232" i="7"/>
  <c r="C233" i="7"/>
  <c r="C234" i="7"/>
  <c r="C235" i="7"/>
  <c r="C236" i="7"/>
  <c r="C237" i="7"/>
  <c r="C238" i="7"/>
  <c r="C239" i="7"/>
  <c r="C240" i="7"/>
  <c r="C241" i="7"/>
  <c r="C242" i="7"/>
  <c r="C243" i="7"/>
  <c r="C244" i="7"/>
  <c r="C245" i="7"/>
  <c r="C246" i="7"/>
  <c r="C247" i="7"/>
  <c r="C248" i="7"/>
  <c r="C249" i="7"/>
  <c r="C250" i="7"/>
  <c r="C251" i="7"/>
  <c r="C252" i="7"/>
  <c r="C253" i="7"/>
  <c r="C254" i="7"/>
  <c r="C255" i="7"/>
  <c r="C256" i="7"/>
  <c r="C257" i="7"/>
  <c r="C258" i="7"/>
  <c r="C259" i="7"/>
  <c r="C260" i="7"/>
  <c r="C261" i="7"/>
  <c r="C262" i="7"/>
  <c r="C263" i="7"/>
  <c r="C264" i="7"/>
  <c r="C265" i="7"/>
  <c r="C266" i="7"/>
  <c r="C267" i="7"/>
  <c r="C268" i="7"/>
  <c r="C269" i="7"/>
  <c r="C270" i="7"/>
  <c r="C271" i="7"/>
  <c r="C272" i="7"/>
  <c r="C273" i="7"/>
  <c r="C274" i="7"/>
  <c r="C275" i="7"/>
  <c r="C276" i="7"/>
  <c r="C277" i="7"/>
  <c r="C278" i="7"/>
  <c r="C279" i="7"/>
  <c r="C280" i="7"/>
  <c r="C281" i="7"/>
  <c r="C282" i="7"/>
  <c r="C283" i="7"/>
  <c r="C284" i="7"/>
  <c r="C285" i="7"/>
  <c r="C286" i="7"/>
  <c r="C287" i="7"/>
  <c r="C288" i="7"/>
  <c r="C289" i="7"/>
  <c r="C290" i="7"/>
  <c r="C291" i="7"/>
  <c r="C292" i="7"/>
  <c r="C293" i="7"/>
  <c r="C294" i="7"/>
  <c r="C295" i="7"/>
  <c r="C296" i="7"/>
  <c r="C297" i="7"/>
  <c r="C298" i="7"/>
  <c r="C299" i="7"/>
  <c r="C300" i="7"/>
  <c r="C301" i="7"/>
  <c r="C302" i="7"/>
  <c r="C303" i="7"/>
  <c r="C304" i="7"/>
  <c r="C305" i="7"/>
  <c r="C306" i="7"/>
  <c r="C307" i="7"/>
  <c r="C308" i="7"/>
  <c r="C309" i="7"/>
  <c r="C310" i="7"/>
  <c r="C311" i="7"/>
  <c r="C312" i="7"/>
  <c r="C313" i="7"/>
  <c r="C314" i="7"/>
  <c r="C315" i="7"/>
  <c r="C316" i="7"/>
  <c r="C317" i="7"/>
  <c r="C318" i="7"/>
  <c r="C319" i="7"/>
  <c r="C320" i="7"/>
  <c r="C321" i="7"/>
  <c r="C322" i="7"/>
  <c r="C323" i="7"/>
  <c r="C324" i="7"/>
  <c r="C325" i="7"/>
  <c r="C326" i="7"/>
  <c r="C327" i="7"/>
  <c r="C328" i="7"/>
  <c r="C329" i="7"/>
  <c r="C330" i="7"/>
  <c r="C331" i="7"/>
  <c r="C332" i="7"/>
  <c r="C333" i="7"/>
  <c r="C334" i="7"/>
  <c r="C335" i="7"/>
  <c r="C336" i="7"/>
  <c r="C337" i="7"/>
  <c r="C338" i="7"/>
  <c r="C339" i="7"/>
  <c r="C340" i="7"/>
  <c r="C341" i="7"/>
  <c r="C342" i="7"/>
  <c r="C343" i="7"/>
  <c r="C344" i="7"/>
  <c r="E344" i="7" s="1"/>
  <c r="C345" i="7"/>
  <c r="C346" i="7"/>
  <c r="C347" i="7"/>
  <c r="C348" i="7"/>
  <c r="C349" i="7"/>
  <c r="C350" i="7"/>
  <c r="E350" i="7" s="1"/>
  <c r="C351" i="7"/>
  <c r="C352" i="7"/>
  <c r="C353" i="7"/>
  <c r="C354" i="7"/>
  <c r="C355" i="7"/>
  <c r="C356" i="7"/>
  <c r="C357" i="7"/>
  <c r="C358" i="7"/>
  <c r="C359" i="7"/>
  <c r="C360" i="7"/>
  <c r="C361" i="7"/>
  <c r="C362" i="7"/>
  <c r="E362" i="7" s="1"/>
  <c r="C363" i="7"/>
  <c r="C364" i="7"/>
  <c r="C365" i="7"/>
  <c r="C366" i="7"/>
  <c r="C367" i="7"/>
  <c r="C368" i="7"/>
  <c r="E368" i="7" s="1"/>
  <c r="C369" i="7"/>
  <c r="C370" i="7"/>
  <c r="C371" i="7"/>
  <c r="C372" i="7"/>
  <c r="C373" i="7"/>
  <c r="C374" i="7"/>
  <c r="C375" i="7"/>
  <c r="C376" i="7"/>
  <c r="C377" i="7"/>
  <c r="C378" i="7"/>
  <c r="C379" i="7"/>
  <c r="C380" i="7"/>
  <c r="E380" i="7" s="1"/>
  <c r="C381" i="7"/>
  <c r="C382" i="7"/>
  <c r="C383" i="7"/>
  <c r="C384" i="7"/>
  <c r="C385" i="7"/>
  <c r="C386" i="7"/>
  <c r="E386" i="7" s="1"/>
  <c r="C387" i="7"/>
  <c r="C388" i="7"/>
  <c r="C389" i="7"/>
  <c r="C390" i="7"/>
  <c r="C391" i="7"/>
  <c r="C392" i="7"/>
  <c r="C393" i="7"/>
  <c r="C394" i="7"/>
  <c r="C395" i="7"/>
  <c r="C396" i="7"/>
  <c r="C397" i="7"/>
  <c r="C398" i="7"/>
  <c r="E398" i="7" s="1"/>
  <c r="C399" i="7"/>
  <c r="C400" i="7"/>
  <c r="C401" i="7"/>
  <c r="C402" i="7"/>
  <c r="C403" i="7"/>
  <c r="C404" i="7"/>
  <c r="E404" i="7" s="1"/>
  <c r="C405" i="7"/>
  <c r="C406" i="7"/>
  <c r="C407" i="7"/>
  <c r="C408" i="7"/>
  <c r="C409" i="7"/>
  <c r="C410" i="7"/>
  <c r="C411" i="7"/>
  <c r="C412" i="7"/>
  <c r="C413" i="7"/>
  <c r="C414" i="7"/>
  <c r="C415" i="7"/>
  <c r="C416" i="7"/>
  <c r="E416" i="7" s="1"/>
  <c r="C417" i="7"/>
  <c r="C418" i="7"/>
  <c r="C419" i="7"/>
  <c r="C420" i="7"/>
  <c r="C421" i="7"/>
  <c r="C422" i="7"/>
  <c r="E422" i="7" s="1"/>
  <c r="C423" i="7"/>
  <c r="C424" i="7"/>
  <c r="C425" i="7"/>
  <c r="C426" i="7"/>
  <c r="C427" i="7"/>
  <c r="C428" i="7"/>
  <c r="C429" i="7"/>
  <c r="C430" i="7"/>
  <c r="C431" i="7"/>
  <c r="C432" i="7"/>
  <c r="C433" i="7"/>
  <c r="C434" i="7"/>
  <c r="E434" i="7" s="1"/>
  <c r="C435" i="7"/>
  <c r="C436" i="7"/>
  <c r="C437" i="7"/>
  <c r="C438" i="7"/>
  <c r="C439" i="7"/>
  <c r="C440" i="7"/>
  <c r="E440" i="7" s="1"/>
  <c r="C441" i="7"/>
  <c r="C442" i="7"/>
  <c r="C443" i="7"/>
  <c r="C444" i="7"/>
  <c r="C445" i="7"/>
  <c r="C446" i="7"/>
  <c r="C447" i="7"/>
  <c r="C448" i="7"/>
  <c r="C449" i="7"/>
  <c r="C450" i="7"/>
  <c r="C451" i="7"/>
  <c r="C452" i="7"/>
  <c r="E452" i="7" s="1"/>
  <c r="C453" i="7"/>
  <c r="C454" i="7"/>
  <c r="C455" i="7"/>
  <c r="C456" i="7"/>
  <c r="C457" i="7"/>
  <c r="C458" i="7"/>
  <c r="E458" i="7" s="1"/>
  <c r="C459" i="7"/>
  <c r="C460" i="7"/>
  <c r="C461" i="7"/>
  <c r="C462" i="7"/>
  <c r="C463" i="7"/>
  <c r="C464" i="7"/>
  <c r="C465" i="7"/>
  <c r="C466" i="7"/>
  <c r="C467" i="7"/>
  <c r="C468" i="7"/>
  <c r="C469" i="7"/>
  <c r="C470" i="7"/>
  <c r="E470" i="7" s="1"/>
  <c r="C471" i="7"/>
  <c r="C472" i="7"/>
  <c r="C473" i="7"/>
  <c r="C474" i="7"/>
  <c r="C475" i="7"/>
  <c r="C476" i="7"/>
  <c r="E476" i="7" s="1"/>
  <c r="C477" i="7"/>
  <c r="C478" i="7"/>
  <c r="C479" i="7"/>
  <c r="C480" i="7"/>
  <c r="C481" i="7"/>
  <c r="C482" i="7"/>
  <c r="C483" i="7"/>
  <c r="C484" i="7"/>
  <c r="C485" i="7"/>
  <c r="C486" i="7"/>
  <c r="C487" i="7"/>
  <c r="C488" i="7"/>
  <c r="E488" i="7" s="1"/>
  <c r="C489" i="7"/>
  <c r="C490" i="7"/>
  <c r="C491" i="7"/>
  <c r="C492" i="7"/>
  <c r="C493" i="7"/>
  <c r="C494" i="7"/>
  <c r="E494" i="7" s="1"/>
  <c r="C495" i="7"/>
  <c r="C496" i="7"/>
  <c r="C497" i="7"/>
  <c r="C498" i="7"/>
  <c r="C499" i="7"/>
  <c r="C500" i="7"/>
  <c r="C501" i="7"/>
  <c r="C502" i="7"/>
  <c r="C503" i="7"/>
  <c r="C504" i="7"/>
  <c r="C505" i="7"/>
  <c r="C506" i="7"/>
  <c r="E506" i="7" s="1"/>
  <c r="C507" i="7"/>
  <c r="C508" i="7"/>
  <c r="C509" i="7"/>
  <c r="C510" i="7"/>
  <c r="C511" i="7"/>
  <c r="C512" i="7"/>
  <c r="E512" i="7" s="1"/>
  <c r="C513" i="7"/>
  <c r="C514" i="7"/>
  <c r="C515" i="7"/>
  <c r="C516" i="7"/>
  <c r="C517" i="7"/>
  <c r="C518" i="7"/>
  <c r="C519" i="7"/>
  <c r="C520" i="7"/>
  <c r="C521" i="7"/>
  <c r="C522" i="7"/>
  <c r="C523" i="7"/>
  <c r="C524" i="7"/>
  <c r="E524" i="7" s="1"/>
  <c r="C525" i="7"/>
  <c r="C526" i="7"/>
  <c r="C527" i="7"/>
  <c r="C528" i="7"/>
  <c r="C529" i="7"/>
  <c r="C530" i="7"/>
  <c r="E530" i="7" s="1"/>
  <c r="C531" i="7"/>
  <c r="C532" i="7"/>
  <c r="C533" i="7"/>
  <c r="C534" i="7"/>
  <c r="C535" i="7"/>
  <c r="C536" i="7"/>
  <c r="C537" i="7"/>
  <c r="C538" i="7"/>
  <c r="C539" i="7"/>
  <c r="C540" i="7"/>
  <c r="C541" i="7"/>
  <c r="C542" i="7"/>
  <c r="E542" i="7" s="1"/>
  <c r="C543" i="7"/>
  <c r="C544" i="7"/>
  <c r="C545" i="7"/>
  <c r="C546" i="7"/>
  <c r="C547" i="7"/>
  <c r="C548" i="7"/>
  <c r="E548" i="7" s="1"/>
  <c r="C549" i="7"/>
  <c r="C550" i="7"/>
  <c r="C551" i="7"/>
  <c r="C552" i="7"/>
  <c r="C553" i="7"/>
  <c r="C554" i="7"/>
  <c r="C555" i="7"/>
  <c r="C556" i="7"/>
  <c r="C557" i="7"/>
  <c r="C558" i="7"/>
  <c r="C559" i="7"/>
  <c r="C560" i="7"/>
  <c r="E560" i="7" s="1"/>
  <c r="C561" i="7"/>
  <c r="C562" i="7"/>
  <c r="C563" i="7"/>
  <c r="C564" i="7"/>
  <c r="C565" i="7"/>
  <c r="C566" i="7"/>
  <c r="E566" i="7" s="1"/>
  <c r="C567" i="7"/>
  <c r="C568" i="7"/>
  <c r="C569" i="7"/>
  <c r="C570" i="7"/>
  <c r="C571" i="7"/>
  <c r="C572" i="7"/>
  <c r="C573" i="7"/>
  <c r="C574" i="7"/>
  <c r="C575" i="7"/>
  <c r="C576" i="7"/>
  <c r="C577" i="7"/>
  <c r="C578" i="7"/>
  <c r="E578" i="7" s="1"/>
  <c r="C579" i="7"/>
  <c r="C580" i="7"/>
  <c r="C581" i="7"/>
  <c r="C582" i="7"/>
  <c r="C583" i="7"/>
  <c r="C584" i="7"/>
  <c r="E584" i="7" s="1"/>
  <c r="C585" i="7"/>
  <c r="C586" i="7"/>
  <c r="C587" i="7"/>
  <c r="C588" i="7"/>
  <c r="C589" i="7"/>
  <c r="C590" i="7"/>
  <c r="C591" i="7"/>
  <c r="C592" i="7"/>
  <c r="C593" i="7"/>
  <c r="C594" i="7"/>
  <c r="C595" i="7"/>
  <c r="C596" i="7"/>
  <c r="E596" i="7" s="1"/>
  <c r="C597" i="7"/>
  <c r="C598" i="7"/>
  <c r="C599" i="7"/>
  <c r="C600" i="7"/>
  <c r="C601" i="7"/>
  <c r="C602" i="7"/>
  <c r="E602" i="7" s="1"/>
  <c r="C603" i="7"/>
  <c r="C604" i="7"/>
  <c r="C605" i="7"/>
  <c r="C606" i="7"/>
  <c r="C607" i="7"/>
  <c r="C608" i="7"/>
  <c r="C609" i="7"/>
  <c r="C610" i="7"/>
  <c r="C611" i="7"/>
  <c r="C612" i="7"/>
  <c r="C613" i="7"/>
  <c r="C614" i="7"/>
  <c r="E614" i="7" s="1"/>
  <c r="C615" i="7"/>
  <c r="C616" i="7"/>
  <c r="C617" i="7"/>
  <c r="C618" i="7"/>
  <c r="C619" i="7"/>
  <c r="C620" i="7"/>
  <c r="E620" i="7" s="1"/>
  <c r="C621" i="7"/>
  <c r="C622" i="7"/>
  <c r="C623" i="7"/>
  <c r="C624" i="7"/>
  <c r="C625" i="7"/>
  <c r="C626" i="7"/>
  <c r="C627" i="7"/>
  <c r="C628" i="7"/>
  <c r="C629" i="7"/>
  <c r="C630" i="7"/>
  <c r="C631" i="7"/>
  <c r="C632" i="7"/>
  <c r="E632" i="7" s="1"/>
  <c r="C633" i="7"/>
  <c r="C634" i="7"/>
  <c r="C635" i="7"/>
  <c r="C636" i="7"/>
  <c r="C637" i="7"/>
  <c r="C638" i="7"/>
  <c r="E638" i="7" s="1"/>
  <c r="C639" i="7"/>
  <c r="C640" i="7"/>
  <c r="C641" i="7"/>
  <c r="C642" i="7"/>
  <c r="C643" i="7"/>
  <c r="C644" i="7"/>
  <c r="E644" i="7" s="1"/>
  <c r="C645" i="7"/>
  <c r="C646" i="7"/>
  <c r="C647" i="7"/>
  <c r="C648" i="7"/>
  <c r="C649" i="7"/>
  <c r="C650" i="7"/>
  <c r="C651" i="7"/>
  <c r="C652" i="7"/>
  <c r="C653" i="7"/>
  <c r="C654" i="7"/>
  <c r="C655" i="7"/>
  <c r="C656" i="7"/>
  <c r="E656" i="7" s="1"/>
  <c r="C657" i="7"/>
  <c r="C658" i="7"/>
  <c r="C659" i="7"/>
  <c r="C660" i="7"/>
  <c r="C661" i="7"/>
  <c r="C662" i="7"/>
  <c r="E662" i="7" s="1"/>
  <c r="C663" i="7"/>
  <c r="C664" i="7"/>
  <c r="C665" i="7"/>
  <c r="C666" i="7"/>
  <c r="C667" i="7"/>
  <c r="C668" i="7"/>
  <c r="C669" i="7"/>
  <c r="C670" i="7"/>
  <c r="C671" i="7"/>
  <c r="C672" i="7"/>
  <c r="C673" i="7"/>
  <c r="C674" i="7"/>
  <c r="E674" i="7" s="1"/>
  <c r="C675" i="7"/>
  <c r="C676" i="7"/>
  <c r="C677" i="7"/>
  <c r="C678" i="7"/>
  <c r="C679" i="7"/>
  <c r="C680" i="7"/>
  <c r="E680" i="7" s="1"/>
  <c r="C681" i="7"/>
  <c r="C682" i="7"/>
  <c r="C683" i="7"/>
  <c r="C684" i="7"/>
  <c r="C685" i="7"/>
  <c r="C686" i="7"/>
  <c r="C687" i="7"/>
  <c r="C688" i="7"/>
  <c r="C689" i="7"/>
  <c r="C690" i="7"/>
  <c r="C691" i="7"/>
  <c r="C692" i="7"/>
  <c r="E692" i="7" s="1"/>
  <c r="C693" i="7"/>
  <c r="C694" i="7"/>
  <c r="C695" i="7"/>
  <c r="C696" i="7"/>
  <c r="C697" i="7"/>
  <c r="C698" i="7"/>
  <c r="E698" i="7" s="1"/>
  <c r="C699" i="7"/>
  <c r="C700" i="7"/>
  <c r="C701" i="7"/>
  <c r="C702" i="7"/>
  <c r="C703" i="7"/>
  <c r="C704" i="7"/>
  <c r="C705" i="7"/>
  <c r="C706" i="7"/>
  <c r="C707" i="7"/>
  <c r="C708" i="7"/>
  <c r="C709" i="7"/>
  <c r="C710" i="7"/>
  <c r="E710" i="7" s="1"/>
  <c r="C711" i="7"/>
  <c r="C712" i="7"/>
  <c r="C713" i="7"/>
  <c r="C714" i="7"/>
  <c r="C715" i="7"/>
  <c r="C716" i="7"/>
  <c r="E716" i="7" s="1"/>
  <c r="C717" i="7"/>
  <c r="C718" i="7"/>
  <c r="C719" i="7"/>
  <c r="C720" i="7"/>
  <c r="C721" i="7"/>
  <c r="C722" i="7"/>
  <c r="C723" i="7"/>
  <c r="C724" i="7"/>
  <c r="C725" i="7"/>
  <c r="C726" i="7"/>
  <c r="C727" i="7"/>
  <c r="C728" i="7"/>
  <c r="E728" i="7" s="1"/>
  <c r="C729" i="7"/>
  <c r="C730" i="7"/>
  <c r="C731" i="7"/>
  <c r="C732" i="7"/>
  <c r="C733" i="7"/>
  <c r="C734" i="7"/>
  <c r="E734" i="7" s="1"/>
  <c r="C735" i="7"/>
  <c r="C736" i="7"/>
  <c r="C737" i="7"/>
  <c r="C738" i="7"/>
  <c r="C739" i="7"/>
  <c r="C740" i="7"/>
  <c r="C741" i="7"/>
  <c r="C742" i="7"/>
  <c r="C743" i="7"/>
  <c r="C744" i="7"/>
  <c r="C745" i="7"/>
  <c r="C746" i="7"/>
  <c r="E746" i="7" s="1"/>
  <c r="C747" i="7"/>
  <c r="C748" i="7"/>
  <c r="C749" i="7"/>
  <c r="C750" i="7"/>
  <c r="C751" i="7"/>
  <c r="C752" i="7"/>
  <c r="E752" i="7" s="1"/>
  <c r="C753" i="7"/>
  <c r="C754" i="7"/>
  <c r="C755" i="7"/>
  <c r="C756" i="7"/>
  <c r="C757" i="7"/>
  <c r="C758" i="7"/>
  <c r="C759" i="7"/>
  <c r="C760" i="7"/>
  <c r="C761" i="7"/>
  <c r="C762" i="7"/>
  <c r="C763" i="7"/>
  <c r="C764" i="7"/>
  <c r="E764" i="7" s="1"/>
  <c r="C765" i="7"/>
  <c r="C766" i="7"/>
  <c r="C767" i="7"/>
  <c r="C768" i="7"/>
  <c r="C769" i="7"/>
  <c r="C770" i="7"/>
  <c r="E770" i="7" s="1"/>
  <c r="C771" i="7"/>
  <c r="C772" i="7"/>
  <c r="C773" i="7"/>
  <c r="C774" i="7"/>
  <c r="C775" i="7"/>
  <c r="C776" i="7"/>
  <c r="C777" i="7"/>
  <c r="C778" i="7"/>
  <c r="C779" i="7"/>
  <c r="C780" i="7"/>
  <c r="C781" i="7"/>
  <c r="C782" i="7"/>
  <c r="E782" i="7" s="1"/>
  <c r="C783" i="7"/>
  <c r="C784" i="7"/>
  <c r="C785" i="7"/>
  <c r="C786" i="7"/>
  <c r="C787" i="7"/>
  <c r="C788" i="7"/>
  <c r="E788" i="7" s="1"/>
  <c r="C789" i="7"/>
  <c r="C790" i="7"/>
  <c r="C791" i="7"/>
  <c r="C792" i="7"/>
  <c r="C793" i="7"/>
  <c r="C794" i="7"/>
  <c r="C795" i="7"/>
  <c r="C796" i="7"/>
  <c r="C797" i="7"/>
  <c r="C798" i="7"/>
  <c r="C799" i="7"/>
  <c r="C800" i="7"/>
  <c r="E800" i="7" s="1"/>
  <c r="C801" i="7"/>
  <c r="C802" i="7"/>
  <c r="C803" i="7"/>
  <c r="C804" i="7"/>
  <c r="C805" i="7"/>
  <c r="C806" i="7"/>
  <c r="E806" i="7" s="1"/>
  <c r="C807" i="7"/>
  <c r="C808" i="7"/>
  <c r="C809" i="7"/>
  <c r="C810" i="7"/>
  <c r="C811" i="7"/>
  <c r="C812" i="7"/>
  <c r="C813" i="7"/>
  <c r="C814" i="7"/>
  <c r="C815" i="7"/>
  <c r="C816" i="7"/>
  <c r="C817" i="7"/>
  <c r="C818" i="7"/>
  <c r="E818" i="7" s="1"/>
  <c r="C819" i="7"/>
  <c r="C820" i="7"/>
  <c r="C821" i="7"/>
  <c r="C822" i="7"/>
  <c r="C823" i="7"/>
  <c r="C824" i="7"/>
  <c r="E824" i="7" s="1"/>
  <c r="C825" i="7"/>
  <c r="E825" i="7" s="1"/>
  <c r="C826" i="7"/>
  <c r="C827" i="7"/>
  <c r="C828" i="7"/>
  <c r="C829" i="7"/>
  <c r="C830" i="7"/>
  <c r="E830" i="7" s="1"/>
  <c r="C831" i="7"/>
  <c r="E831" i="7" s="1"/>
  <c r="C832" i="7"/>
  <c r="C833" i="7"/>
  <c r="C834" i="7"/>
  <c r="C835" i="7"/>
  <c r="C836" i="7"/>
  <c r="E836" i="7" s="1"/>
  <c r="C837" i="7"/>
  <c r="E837" i="7" s="1"/>
  <c r="C838" i="7"/>
  <c r="C839" i="7"/>
  <c r="C840" i="7"/>
  <c r="C841" i="7"/>
  <c r="C842" i="7"/>
  <c r="E842" i="7" s="1"/>
  <c r="C843" i="7"/>
  <c r="E843" i="7" s="1"/>
  <c r="C844" i="7"/>
  <c r="C845" i="7"/>
  <c r="C846" i="7"/>
  <c r="C847" i="7"/>
  <c r="C848" i="7"/>
  <c r="E848" i="7" s="1"/>
  <c r="C849" i="7"/>
  <c r="E849" i="7" s="1"/>
  <c r="C850" i="7"/>
  <c r="C851" i="7"/>
  <c r="C852" i="7"/>
  <c r="C853" i="7"/>
  <c r="C854" i="7"/>
  <c r="E854" i="7" s="1"/>
  <c r="C855" i="7"/>
  <c r="E855" i="7" s="1"/>
  <c r="C856" i="7"/>
  <c r="C857" i="7"/>
  <c r="C858" i="7"/>
  <c r="C859" i="7"/>
  <c r="C860" i="7"/>
  <c r="E860" i="7" s="1"/>
  <c r="C861" i="7"/>
  <c r="E861" i="7" s="1"/>
  <c r="C862" i="7"/>
  <c r="C863" i="7"/>
  <c r="C864" i="7"/>
  <c r="C865" i="7"/>
  <c r="C866" i="7"/>
  <c r="E866" i="7" s="1"/>
  <c r="C867" i="7"/>
  <c r="E867" i="7" s="1"/>
  <c r="C868" i="7"/>
  <c r="C869" i="7"/>
  <c r="C870" i="7"/>
  <c r="C871" i="7"/>
  <c r="C872" i="7"/>
  <c r="E872" i="7" s="1"/>
  <c r="C873" i="7"/>
  <c r="E873" i="7" s="1"/>
  <c r="C874" i="7"/>
  <c r="C875" i="7"/>
  <c r="C876" i="7"/>
  <c r="C877" i="7"/>
  <c r="C878" i="7"/>
  <c r="E878" i="7" s="1"/>
  <c r="C879" i="7"/>
  <c r="E879" i="7" s="1"/>
  <c r="C880" i="7"/>
  <c r="C881" i="7"/>
  <c r="C882" i="7"/>
  <c r="C883" i="7"/>
  <c r="C884" i="7"/>
  <c r="E884" i="7" s="1"/>
  <c r="C885" i="7"/>
  <c r="E885" i="7" s="1"/>
  <c r="C886" i="7"/>
  <c r="C887" i="7"/>
  <c r="C888" i="7"/>
  <c r="C889" i="7"/>
  <c r="C890" i="7"/>
  <c r="E890" i="7" s="1"/>
  <c r="C891" i="7"/>
  <c r="E891" i="7" s="1"/>
  <c r="C892" i="7"/>
  <c r="C893" i="7"/>
  <c r="C894" i="7"/>
  <c r="C895" i="7"/>
  <c r="C896" i="7"/>
  <c r="E896" i="7" s="1"/>
  <c r="C897" i="7"/>
  <c r="E897" i="7" s="1"/>
  <c r="C898" i="7"/>
  <c r="C899" i="7"/>
  <c r="C900" i="7"/>
  <c r="C901" i="7"/>
  <c r="C902" i="7"/>
  <c r="E902" i="7" s="1"/>
  <c r="C903" i="7"/>
  <c r="E903" i="7" s="1"/>
  <c r="C904" i="7"/>
  <c r="C905" i="7"/>
  <c r="C906" i="7"/>
  <c r="C907" i="7"/>
  <c r="C908" i="7"/>
  <c r="E908" i="7" s="1"/>
  <c r="C909" i="7"/>
  <c r="E909" i="7" s="1"/>
  <c r="C910" i="7"/>
  <c r="C911" i="7"/>
  <c r="C912" i="7"/>
  <c r="C913" i="7"/>
  <c r="C914" i="7"/>
  <c r="E914" i="7" s="1"/>
  <c r="C915" i="7"/>
  <c r="E915" i="7" s="1"/>
  <c r="C916" i="7"/>
  <c r="C917" i="7"/>
  <c r="C918" i="7"/>
  <c r="C919" i="7"/>
  <c r="C920" i="7"/>
  <c r="E920" i="7" s="1"/>
  <c r="C921" i="7"/>
  <c r="E921" i="7" s="1"/>
  <c r="C922" i="7"/>
  <c r="C923" i="7"/>
  <c r="C924" i="7"/>
  <c r="C925" i="7"/>
  <c r="C926" i="7"/>
  <c r="E926" i="7" s="1"/>
  <c r="C927" i="7"/>
  <c r="E927" i="7" s="1"/>
  <c r="C928" i="7"/>
  <c r="C929" i="7"/>
  <c r="C930" i="7"/>
  <c r="C931" i="7"/>
  <c r="C932" i="7"/>
  <c r="E932" i="7" s="1"/>
  <c r="C933" i="7"/>
  <c r="E933" i="7" s="1"/>
  <c r="C934" i="7"/>
  <c r="C3" i="7"/>
  <c r="B2" i="7"/>
  <c r="B3" i="7"/>
  <c r="B4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300" i="7"/>
  <c r="B301" i="7"/>
  <c r="B302" i="7"/>
  <c r="B303" i="7"/>
  <c r="B304" i="7"/>
  <c r="B305" i="7"/>
  <c r="B306" i="7"/>
  <c r="B307" i="7"/>
  <c r="B308" i="7"/>
  <c r="B309" i="7"/>
  <c r="B310" i="7"/>
  <c r="B311" i="7"/>
  <c r="B312" i="7"/>
  <c r="B313" i="7"/>
  <c r="B314" i="7"/>
  <c r="B315" i="7"/>
  <c r="B316" i="7"/>
  <c r="B317" i="7"/>
  <c r="B318" i="7"/>
  <c r="B319" i="7"/>
  <c r="B320" i="7"/>
  <c r="B321" i="7"/>
  <c r="B322" i="7"/>
  <c r="B32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40" i="7"/>
  <c r="B341" i="7"/>
  <c r="B342" i="7"/>
  <c r="B343" i="7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60" i="7"/>
  <c r="B361" i="7"/>
  <c r="B362" i="7"/>
  <c r="B363" i="7"/>
  <c r="B364" i="7"/>
  <c r="B365" i="7"/>
  <c r="B366" i="7"/>
  <c r="B367" i="7"/>
  <c r="B368" i="7"/>
  <c r="B369" i="7"/>
  <c r="B370" i="7"/>
  <c r="B371" i="7"/>
  <c r="B372" i="7"/>
  <c r="B373" i="7"/>
  <c r="B374" i="7"/>
  <c r="B375" i="7"/>
  <c r="B376" i="7"/>
  <c r="B377" i="7"/>
  <c r="B378" i="7"/>
  <c r="B379" i="7"/>
  <c r="B380" i="7"/>
  <c r="B381" i="7"/>
  <c r="B382" i="7"/>
  <c r="B383" i="7"/>
  <c r="B384" i="7"/>
  <c r="B385" i="7"/>
  <c r="B386" i="7"/>
  <c r="B387" i="7"/>
  <c r="B388" i="7"/>
  <c r="B389" i="7"/>
  <c r="B390" i="7"/>
  <c r="B391" i="7"/>
  <c r="B392" i="7"/>
  <c r="B393" i="7"/>
  <c r="B394" i="7"/>
  <c r="B395" i="7"/>
  <c r="B396" i="7"/>
  <c r="B397" i="7"/>
  <c r="B398" i="7"/>
  <c r="B399" i="7"/>
  <c r="B400" i="7"/>
  <c r="B401" i="7"/>
  <c r="B402" i="7"/>
  <c r="B403" i="7"/>
  <c r="B404" i="7"/>
  <c r="B405" i="7"/>
  <c r="B406" i="7"/>
  <c r="B407" i="7"/>
  <c r="B408" i="7"/>
  <c r="B409" i="7"/>
  <c r="B410" i="7"/>
  <c r="B411" i="7"/>
  <c r="B412" i="7"/>
  <c r="B413" i="7"/>
  <c r="B414" i="7"/>
  <c r="B415" i="7"/>
  <c r="B416" i="7"/>
  <c r="B417" i="7"/>
  <c r="B418" i="7"/>
  <c r="B419" i="7"/>
  <c r="B420" i="7"/>
  <c r="B421" i="7"/>
  <c r="B422" i="7"/>
  <c r="B423" i="7"/>
  <c r="B424" i="7"/>
  <c r="B425" i="7"/>
  <c r="B426" i="7"/>
  <c r="B427" i="7"/>
  <c r="B428" i="7"/>
  <c r="B429" i="7"/>
  <c r="B430" i="7"/>
  <c r="B431" i="7"/>
  <c r="B432" i="7"/>
  <c r="B433" i="7"/>
  <c r="B434" i="7"/>
  <c r="B435" i="7"/>
  <c r="B436" i="7"/>
  <c r="B437" i="7"/>
  <c r="B438" i="7"/>
  <c r="B439" i="7"/>
  <c r="B440" i="7"/>
  <c r="B441" i="7"/>
  <c r="B442" i="7"/>
  <c r="B443" i="7"/>
  <c r="B444" i="7"/>
  <c r="B445" i="7"/>
  <c r="B446" i="7"/>
  <c r="B447" i="7"/>
  <c r="B448" i="7"/>
  <c r="B449" i="7"/>
  <c r="B450" i="7"/>
  <c r="B451" i="7"/>
  <c r="B452" i="7"/>
  <c r="B453" i="7"/>
  <c r="B454" i="7"/>
  <c r="B455" i="7"/>
  <c r="B456" i="7"/>
  <c r="B457" i="7"/>
  <c r="B458" i="7"/>
  <c r="B459" i="7"/>
  <c r="B460" i="7"/>
  <c r="B461" i="7"/>
  <c r="B462" i="7"/>
  <c r="B463" i="7"/>
  <c r="B464" i="7"/>
  <c r="B465" i="7"/>
  <c r="B466" i="7"/>
  <c r="B467" i="7"/>
  <c r="B468" i="7"/>
  <c r="B469" i="7"/>
  <c r="B470" i="7"/>
  <c r="B471" i="7"/>
  <c r="B472" i="7"/>
  <c r="B473" i="7"/>
  <c r="B474" i="7"/>
  <c r="B475" i="7"/>
  <c r="B476" i="7"/>
  <c r="B477" i="7"/>
  <c r="B478" i="7"/>
  <c r="B479" i="7"/>
  <c r="B480" i="7"/>
  <c r="B481" i="7"/>
  <c r="B482" i="7"/>
  <c r="B483" i="7"/>
  <c r="B484" i="7"/>
  <c r="B485" i="7"/>
  <c r="B486" i="7"/>
  <c r="B487" i="7"/>
  <c r="B488" i="7"/>
  <c r="B489" i="7"/>
  <c r="B490" i="7"/>
  <c r="B491" i="7"/>
  <c r="B492" i="7"/>
  <c r="B493" i="7"/>
  <c r="B494" i="7"/>
  <c r="B495" i="7"/>
  <c r="B496" i="7"/>
  <c r="B497" i="7"/>
  <c r="B498" i="7"/>
  <c r="B499" i="7"/>
  <c r="B500" i="7"/>
  <c r="B501" i="7"/>
  <c r="B502" i="7"/>
  <c r="B503" i="7"/>
  <c r="B504" i="7"/>
  <c r="B505" i="7"/>
  <c r="B506" i="7"/>
  <c r="B507" i="7"/>
  <c r="B508" i="7"/>
  <c r="B509" i="7"/>
  <c r="B510" i="7"/>
  <c r="B511" i="7"/>
  <c r="B512" i="7"/>
  <c r="B513" i="7"/>
  <c r="B514" i="7"/>
  <c r="B515" i="7"/>
  <c r="B516" i="7"/>
  <c r="B517" i="7"/>
  <c r="B518" i="7"/>
  <c r="B519" i="7"/>
  <c r="B520" i="7"/>
  <c r="B521" i="7"/>
  <c r="B522" i="7"/>
  <c r="B523" i="7"/>
  <c r="B524" i="7"/>
  <c r="B525" i="7"/>
  <c r="B526" i="7"/>
  <c r="B527" i="7"/>
  <c r="B528" i="7"/>
  <c r="B529" i="7"/>
  <c r="B530" i="7"/>
  <c r="B531" i="7"/>
  <c r="B532" i="7"/>
  <c r="B533" i="7"/>
  <c r="B534" i="7"/>
  <c r="B535" i="7"/>
  <c r="B536" i="7"/>
  <c r="B537" i="7"/>
  <c r="B538" i="7"/>
  <c r="B539" i="7"/>
  <c r="B540" i="7"/>
  <c r="B541" i="7"/>
  <c r="B542" i="7"/>
  <c r="B543" i="7"/>
  <c r="B544" i="7"/>
  <c r="B545" i="7"/>
  <c r="B546" i="7"/>
  <c r="B547" i="7"/>
  <c r="B548" i="7"/>
  <c r="B549" i="7"/>
  <c r="B550" i="7"/>
  <c r="B551" i="7"/>
  <c r="B552" i="7"/>
  <c r="B553" i="7"/>
  <c r="B554" i="7"/>
  <c r="B555" i="7"/>
  <c r="B556" i="7"/>
  <c r="B557" i="7"/>
  <c r="B558" i="7"/>
  <c r="B559" i="7"/>
  <c r="B560" i="7"/>
  <c r="B561" i="7"/>
  <c r="B562" i="7"/>
  <c r="B563" i="7"/>
  <c r="B564" i="7"/>
  <c r="B565" i="7"/>
  <c r="B566" i="7"/>
  <c r="B567" i="7"/>
  <c r="B568" i="7"/>
  <c r="B569" i="7"/>
  <c r="B570" i="7"/>
  <c r="B571" i="7"/>
  <c r="B572" i="7"/>
  <c r="B573" i="7"/>
  <c r="B574" i="7"/>
  <c r="B575" i="7"/>
  <c r="B576" i="7"/>
  <c r="B577" i="7"/>
  <c r="B578" i="7"/>
  <c r="B579" i="7"/>
  <c r="B580" i="7"/>
  <c r="B581" i="7"/>
  <c r="B582" i="7"/>
  <c r="B583" i="7"/>
  <c r="B584" i="7"/>
  <c r="B585" i="7"/>
  <c r="B586" i="7"/>
  <c r="B587" i="7"/>
  <c r="B588" i="7"/>
  <c r="B589" i="7"/>
  <c r="B590" i="7"/>
  <c r="B591" i="7"/>
  <c r="B592" i="7"/>
  <c r="B593" i="7"/>
  <c r="B594" i="7"/>
  <c r="B595" i="7"/>
  <c r="B596" i="7"/>
  <c r="B597" i="7"/>
  <c r="B598" i="7"/>
  <c r="B599" i="7"/>
  <c r="B600" i="7"/>
  <c r="B601" i="7"/>
  <c r="B602" i="7"/>
  <c r="B603" i="7"/>
  <c r="B604" i="7"/>
  <c r="B605" i="7"/>
  <c r="B606" i="7"/>
  <c r="B607" i="7"/>
  <c r="B608" i="7"/>
  <c r="B609" i="7"/>
  <c r="B610" i="7"/>
  <c r="B611" i="7"/>
  <c r="B612" i="7"/>
  <c r="B613" i="7"/>
  <c r="B614" i="7"/>
  <c r="B615" i="7"/>
  <c r="B616" i="7"/>
  <c r="B617" i="7"/>
  <c r="B618" i="7"/>
  <c r="B619" i="7"/>
  <c r="B620" i="7"/>
  <c r="B621" i="7"/>
  <c r="B622" i="7"/>
  <c r="B623" i="7"/>
  <c r="B624" i="7"/>
  <c r="B625" i="7"/>
  <c r="B626" i="7"/>
  <c r="B627" i="7"/>
  <c r="B628" i="7"/>
  <c r="B629" i="7"/>
  <c r="B630" i="7"/>
  <c r="B631" i="7"/>
  <c r="B632" i="7"/>
  <c r="B633" i="7"/>
  <c r="B634" i="7"/>
  <c r="B635" i="7"/>
  <c r="B636" i="7"/>
  <c r="B637" i="7"/>
  <c r="B638" i="7"/>
  <c r="B639" i="7"/>
  <c r="B640" i="7"/>
  <c r="B641" i="7"/>
  <c r="B642" i="7"/>
  <c r="B643" i="7"/>
  <c r="B644" i="7"/>
  <c r="B645" i="7"/>
  <c r="B646" i="7"/>
  <c r="B647" i="7"/>
  <c r="B648" i="7"/>
  <c r="B649" i="7"/>
  <c r="B650" i="7"/>
  <c r="B651" i="7"/>
  <c r="B652" i="7"/>
  <c r="B653" i="7"/>
  <c r="B654" i="7"/>
  <c r="B655" i="7"/>
  <c r="B656" i="7"/>
  <c r="B657" i="7"/>
  <c r="B658" i="7"/>
  <c r="B659" i="7"/>
  <c r="B660" i="7"/>
  <c r="B661" i="7"/>
  <c r="B662" i="7"/>
  <c r="B663" i="7"/>
  <c r="B664" i="7"/>
  <c r="B665" i="7"/>
  <c r="B666" i="7"/>
  <c r="B667" i="7"/>
  <c r="B668" i="7"/>
  <c r="B669" i="7"/>
  <c r="B670" i="7"/>
  <c r="B671" i="7"/>
  <c r="B672" i="7"/>
  <c r="B673" i="7"/>
  <c r="B674" i="7"/>
  <c r="B675" i="7"/>
  <c r="B676" i="7"/>
  <c r="B677" i="7"/>
  <c r="B678" i="7"/>
  <c r="B679" i="7"/>
  <c r="B680" i="7"/>
  <c r="B681" i="7"/>
  <c r="B682" i="7"/>
  <c r="B683" i="7"/>
  <c r="B684" i="7"/>
  <c r="B685" i="7"/>
  <c r="B686" i="7"/>
  <c r="B687" i="7"/>
  <c r="B688" i="7"/>
  <c r="B689" i="7"/>
  <c r="B690" i="7"/>
  <c r="B691" i="7"/>
  <c r="B692" i="7"/>
  <c r="B693" i="7"/>
  <c r="B694" i="7"/>
  <c r="B695" i="7"/>
  <c r="B696" i="7"/>
  <c r="B697" i="7"/>
  <c r="B698" i="7"/>
  <c r="B699" i="7"/>
  <c r="B700" i="7"/>
  <c r="B701" i="7"/>
  <c r="B702" i="7"/>
  <c r="B703" i="7"/>
  <c r="B704" i="7"/>
  <c r="B705" i="7"/>
  <c r="B706" i="7"/>
  <c r="B707" i="7"/>
  <c r="B708" i="7"/>
  <c r="B709" i="7"/>
  <c r="B710" i="7"/>
  <c r="B711" i="7"/>
  <c r="B712" i="7"/>
  <c r="B713" i="7"/>
  <c r="B714" i="7"/>
  <c r="B715" i="7"/>
  <c r="B716" i="7"/>
  <c r="B717" i="7"/>
  <c r="B718" i="7"/>
  <c r="B719" i="7"/>
  <c r="B720" i="7"/>
  <c r="B721" i="7"/>
  <c r="B722" i="7"/>
  <c r="B723" i="7"/>
  <c r="B724" i="7"/>
  <c r="B725" i="7"/>
  <c r="B726" i="7"/>
  <c r="B727" i="7"/>
  <c r="B728" i="7"/>
  <c r="B729" i="7"/>
  <c r="B730" i="7"/>
  <c r="B731" i="7"/>
  <c r="B732" i="7"/>
  <c r="B733" i="7"/>
  <c r="B734" i="7"/>
  <c r="B735" i="7"/>
  <c r="B736" i="7"/>
  <c r="B737" i="7"/>
  <c r="B738" i="7"/>
  <c r="B739" i="7"/>
  <c r="B740" i="7"/>
  <c r="B741" i="7"/>
  <c r="B742" i="7"/>
  <c r="B743" i="7"/>
  <c r="B744" i="7"/>
  <c r="B745" i="7"/>
  <c r="B746" i="7"/>
  <c r="B747" i="7"/>
  <c r="B748" i="7"/>
  <c r="B749" i="7"/>
  <c r="B750" i="7"/>
  <c r="B751" i="7"/>
  <c r="B752" i="7"/>
  <c r="B753" i="7"/>
  <c r="B754" i="7"/>
  <c r="B755" i="7"/>
  <c r="B756" i="7"/>
  <c r="B757" i="7"/>
  <c r="B758" i="7"/>
  <c r="B759" i="7"/>
  <c r="B760" i="7"/>
  <c r="B761" i="7"/>
  <c r="B762" i="7"/>
  <c r="B763" i="7"/>
  <c r="B764" i="7"/>
  <c r="B765" i="7"/>
  <c r="B766" i="7"/>
  <c r="B767" i="7"/>
  <c r="B768" i="7"/>
  <c r="B769" i="7"/>
  <c r="B770" i="7"/>
  <c r="B771" i="7"/>
  <c r="B772" i="7"/>
  <c r="B773" i="7"/>
  <c r="B774" i="7"/>
  <c r="B775" i="7"/>
  <c r="B776" i="7"/>
  <c r="B777" i="7"/>
  <c r="B778" i="7"/>
  <c r="B779" i="7"/>
  <c r="B780" i="7"/>
  <c r="B781" i="7"/>
  <c r="B782" i="7"/>
  <c r="B783" i="7"/>
  <c r="B784" i="7"/>
  <c r="B785" i="7"/>
  <c r="B786" i="7"/>
  <c r="B787" i="7"/>
  <c r="B788" i="7"/>
  <c r="B789" i="7"/>
  <c r="B790" i="7"/>
  <c r="B791" i="7"/>
  <c r="B792" i="7"/>
  <c r="B793" i="7"/>
  <c r="B794" i="7"/>
  <c r="B795" i="7"/>
  <c r="B796" i="7"/>
  <c r="B797" i="7"/>
  <c r="B798" i="7"/>
  <c r="B799" i="7"/>
  <c r="B800" i="7"/>
  <c r="B801" i="7"/>
  <c r="B802" i="7"/>
  <c r="B803" i="7"/>
  <c r="B804" i="7"/>
  <c r="B805" i="7"/>
  <c r="B806" i="7"/>
  <c r="B807" i="7"/>
  <c r="B808" i="7"/>
  <c r="B809" i="7"/>
  <c r="B810" i="7"/>
  <c r="B811" i="7"/>
  <c r="B812" i="7"/>
  <c r="B813" i="7"/>
  <c r="B814" i="7"/>
  <c r="B815" i="7"/>
  <c r="B816" i="7"/>
  <c r="B817" i="7"/>
  <c r="B818" i="7"/>
  <c r="B819" i="7"/>
  <c r="B820" i="7"/>
  <c r="B821" i="7"/>
  <c r="B822" i="7"/>
  <c r="B823" i="7"/>
  <c r="B824" i="7"/>
  <c r="B825" i="7"/>
  <c r="B826" i="7"/>
  <c r="B827" i="7"/>
  <c r="B828" i="7"/>
  <c r="B829" i="7"/>
  <c r="B830" i="7"/>
  <c r="B831" i="7"/>
  <c r="B832" i="7"/>
  <c r="B833" i="7"/>
  <c r="B834" i="7"/>
  <c r="B835" i="7"/>
  <c r="B836" i="7"/>
  <c r="B837" i="7"/>
  <c r="B838" i="7"/>
  <c r="B839" i="7"/>
  <c r="B840" i="7"/>
  <c r="B841" i="7"/>
  <c r="B842" i="7"/>
  <c r="B843" i="7"/>
  <c r="B844" i="7"/>
  <c r="B845" i="7"/>
  <c r="B846" i="7"/>
  <c r="B847" i="7"/>
  <c r="B848" i="7"/>
  <c r="B849" i="7"/>
  <c r="B850" i="7"/>
  <c r="B851" i="7"/>
  <c r="B852" i="7"/>
  <c r="B853" i="7"/>
  <c r="B854" i="7"/>
  <c r="B855" i="7"/>
  <c r="B856" i="7"/>
  <c r="B857" i="7"/>
  <c r="B858" i="7"/>
  <c r="B859" i="7"/>
  <c r="B860" i="7"/>
  <c r="B861" i="7"/>
  <c r="B862" i="7"/>
  <c r="B863" i="7"/>
  <c r="B864" i="7"/>
  <c r="B865" i="7"/>
  <c r="B866" i="7"/>
  <c r="B867" i="7"/>
  <c r="B868" i="7"/>
  <c r="B869" i="7"/>
  <c r="B870" i="7"/>
  <c r="B871" i="7"/>
  <c r="B872" i="7"/>
  <c r="B873" i="7"/>
  <c r="B874" i="7"/>
  <c r="B875" i="7"/>
  <c r="B876" i="7"/>
  <c r="B877" i="7"/>
  <c r="B878" i="7"/>
  <c r="B879" i="7"/>
  <c r="B880" i="7"/>
  <c r="B881" i="7"/>
  <c r="B882" i="7"/>
  <c r="B883" i="7"/>
  <c r="B884" i="7"/>
  <c r="B885" i="7"/>
  <c r="B886" i="7"/>
  <c r="B887" i="7"/>
  <c r="B888" i="7"/>
  <c r="B889" i="7"/>
  <c r="B890" i="7"/>
  <c r="B891" i="7"/>
  <c r="B892" i="7"/>
  <c r="B893" i="7"/>
  <c r="B894" i="7"/>
  <c r="B895" i="7"/>
  <c r="B896" i="7"/>
  <c r="B897" i="7"/>
  <c r="B898" i="7"/>
  <c r="B899" i="7"/>
  <c r="B900" i="7"/>
  <c r="B901" i="7"/>
  <c r="B902" i="7"/>
  <c r="B903" i="7"/>
  <c r="B904" i="7"/>
  <c r="B905" i="7"/>
  <c r="B906" i="7"/>
  <c r="B907" i="7"/>
  <c r="B908" i="7"/>
  <c r="B909" i="7"/>
  <c r="B910" i="7"/>
  <c r="B911" i="7"/>
  <c r="B912" i="7"/>
  <c r="B913" i="7"/>
  <c r="B914" i="7"/>
  <c r="B915" i="7"/>
  <c r="B916" i="7"/>
  <c r="B917" i="7"/>
  <c r="B918" i="7"/>
  <c r="B919" i="7"/>
  <c r="B920" i="7"/>
  <c r="B921" i="7"/>
  <c r="B922" i="7"/>
  <c r="B923" i="7"/>
  <c r="B924" i="7"/>
  <c r="B925" i="7"/>
  <c r="B926" i="7"/>
  <c r="B927" i="7"/>
  <c r="B928" i="7"/>
  <c r="B929" i="7"/>
  <c r="B930" i="7"/>
  <c r="B931" i="7"/>
  <c r="B932" i="7"/>
  <c r="B933" i="7"/>
  <c r="B934" i="7"/>
  <c r="B1" i="7"/>
  <c r="E4" i="7"/>
  <c r="E16" i="7"/>
  <c r="E28" i="7"/>
  <c r="E40" i="7"/>
  <c r="E52" i="7"/>
  <c r="E64" i="7"/>
  <c r="E88" i="7"/>
  <c r="E2" i="7"/>
  <c r="D4" i="7"/>
  <c r="D5" i="7"/>
  <c r="D6" i="7"/>
  <c r="D7" i="7"/>
  <c r="D8" i="7"/>
  <c r="D9" i="7"/>
  <c r="E10" i="7"/>
  <c r="D10" i="7"/>
  <c r="D11" i="7"/>
  <c r="D12" i="7"/>
  <c r="D13" i="7"/>
  <c r="D14" i="7"/>
  <c r="D15" i="7"/>
  <c r="D16" i="7"/>
  <c r="D17" i="7"/>
  <c r="D18" i="7"/>
  <c r="D19" i="7"/>
  <c r="D20" i="7"/>
  <c r="D21" i="7"/>
  <c r="E22" i="7"/>
  <c r="D22" i="7"/>
  <c r="D23" i="7"/>
  <c r="D24" i="7"/>
  <c r="D25" i="7"/>
  <c r="D26" i="7"/>
  <c r="D27" i="7"/>
  <c r="D28" i="7"/>
  <c r="D29" i="7"/>
  <c r="D30" i="7"/>
  <c r="D31" i="7"/>
  <c r="D32" i="7"/>
  <c r="D33" i="7"/>
  <c r="E34" i="7"/>
  <c r="D34" i="7"/>
  <c r="D35" i="7"/>
  <c r="D36" i="7"/>
  <c r="D37" i="7"/>
  <c r="D38" i="7"/>
  <c r="D39" i="7"/>
  <c r="D40" i="7"/>
  <c r="D41" i="7"/>
  <c r="D42" i="7"/>
  <c r="D43" i="7"/>
  <c r="D44" i="7"/>
  <c r="D45" i="7"/>
  <c r="E46" i="7"/>
  <c r="D46" i="7"/>
  <c r="D47" i="7"/>
  <c r="D48" i="7"/>
  <c r="D49" i="7"/>
  <c r="D50" i="7"/>
  <c r="D51" i="7"/>
  <c r="D52" i="7"/>
  <c r="D53" i="7"/>
  <c r="D54" i="7"/>
  <c r="D55" i="7"/>
  <c r="D56" i="7"/>
  <c r="D57" i="7"/>
  <c r="E58" i="7"/>
  <c r="D58" i="7"/>
  <c r="D59" i="7"/>
  <c r="D60" i="7"/>
  <c r="D61" i="7"/>
  <c r="D62" i="7"/>
  <c r="D63" i="7"/>
  <c r="D64" i="7"/>
  <c r="D65" i="7"/>
  <c r="D66" i="7"/>
  <c r="D67" i="7"/>
  <c r="D68" i="7"/>
  <c r="D69" i="7"/>
  <c r="E70" i="7"/>
  <c r="D70" i="7"/>
  <c r="D71" i="7"/>
  <c r="D72" i="7"/>
  <c r="D73" i="7"/>
  <c r="D74" i="7"/>
  <c r="D75" i="7"/>
  <c r="D76" i="7"/>
  <c r="E76" i="7" s="1"/>
  <c r="D77" i="7"/>
  <c r="D78" i="7"/>
  <c r="D79" i="7"/>
  <c r="D80" i="7"/>
  <c r="D81" i="7"/>
  <c r="E82" i="7"/>
  <c r="D82" i="7"/>
  <c r="D83" i="7"/>
  <c r="D84" i="7"/>
  <c r="D85" i="7"/>
  <c r="D86" i="7"/>
  <c r="D87" i="7"/>
  <c r="D88" i="7"/>
  <c r="D89" i="7"/>
  <c r="D90" i="7"/>
  <c r="D91" i="7"/>
  <c r="D92" i="7"/>
  <c r="D93" i="7"/>
  <c r="E94" i="7"/>
  <c r="D94" i="7"/>
  <c r="D95" i="7"/>
  <c r="D96" i="7"/>
  <c r="D97" i="7"/>
  <c r="D98" i="7"/>
  <c r="D99" i="7"/>
  <c r="D100" i="7"/>
  <c r="E100" i="7" s="1"/>
  <c r="D101" i="7"/>
  <c r="D102" i="7"/>
  <c r="D103" i="7"/>
  <c r="D104" i="7"/>
  <c r="D105" i="7"/>
  <c r="D106" i="7"/>
  <c r="D107" i="7"/>
  <c r="D108" i="7"/>
  <c r="D109" i="7"/>
  <c r="D110" i="7"/>
  <c r="D111" i="7"/>
  <c r="D112" i="7"/>
  <c r="E112" i="7" s="1"/>
  <c r="D113" i="7"/>
  <c r="D114" i="7"/>
  <c r="D115" i="7"/>
  <c r="D116" i="7"/>
  <c r="D117" i="7"/>
  <c r="D118" i="7"/>
  <c r="D119" i="7"/>
  <c r="D120" i="7"/>
  <c r="D121" i="7"/>
  <c r="D122" i="7"/>
  <c r="D123" i="7"/>
  <c r="D124" i="7"/>
  <c r="E124" i="7" s="1"/>
  <c r="D125" i="7"/>
  <c r="D126" i="7"/>
  <c r="D127" i="7"/>
  <c r="D128" i="7"/>
  <c r="D129" i="7"/>
  <c r="D130" i="7"/>
  <c r="D131" i="7"/>
  <c r="D132" i="7"/>
  <c r="D133" i="7"/>
  <c r="D134" i="7"/>
  <c r="D135" i="7"/>
  <c r="D136" i="7"/>
  <c r="E136" i="7" s="1"/>
  <c r="D137" i="7"/>
  <c r="D138" i="7"/>
  <c r="D139" i="7"/>
  <c r="D140" i="7"/>
  <c r="D141" i="7"/>
  <c r="D142" i="7"/>
  <c r="D143" i="7"/>
  <c r="D144" i="7"/>
  <c r="D145" i="7"/>
  <c r="D146" i="7"/>
  <c r="D147" i="7"/>
  <c r="D148" i="7"/>
  <c r="E148" i="7" s="1"/>
  <c r="D149" i="7"/>
  <c r="D150" i="7"/>
  <c r="D151" i="7"/>
  <c r="D152" i="7"/>
  <c r="D153" i="7"/>
  <c r="D154" i="7"/>
  <c r="D155" i="7"/>
  <c r="D156" i="7"/>
  <c r="D157" i="7"/>
  <c r="D158" i="7"/>
  <c r="D159" i="7"/>
  <c r="D160" i="7"/>
  <c r="E160" i="7" s="1"/>
  <c r="D161" i="7"/>
  <c r="D162" i="7"/>
  <c r="D163" i="7"/>
  <c r="D164" i="7"/>
  <c r="D165" i="7"/>
  <c r="D166" i="7"/>
  <c r="D167" i="7"/>
  <c r="D168" i="7"/>
  <c r="D169" i="7"/>
  <c r="D170" i="7"/>
  <c r="D171" i="7"/>
  <c r="D172" i="7"/>
  <c r="E172" i="7" s="1"/>
  <c r="D173" i="7"/>
  <c r="D174" i="7"/>
  <c r="D175" i="7"/>
  <c r="D176" i="7"/>
  <c r="D177" i="7"/>
  <c r="D178" i="7"/>
  <c r="D179" i="7"/>
  <c r="D180" i="7"/>
  <c r="D181" i="7"/>
  <c r="D182" i="7"/>
  <c r="D183" i="7"/>
  <c r="D184" i="7"/>
  <c r="E184" i="7" s="1"/>
  <c r="D185" i="7"/>
  <c r="D186" i="7"/>
  <c r="D187" i="7"/>
  <c r="D188" i="7"/>
  <c r="D189" i="7"/>
  <c r="D190" i="7"/>
  <c r="D191" i="7"/>
  <c r="D192" i="7"/>
  <c r="D193" i="7"/>
  <c r="D194" i="7"/>
  <c r="D195" i="7"/>
  <c r="D196" i="7"/>
  <c r="D197" i="7"/>
  <c r="D198" i="7"/>
  <c r="D199" i="7"/>
  <c r="D200" i="7"/>
  <c r="D201" i="7"/>
  <c r="D202" i="7"/>
  <c r="D203" i="7"/>
  <c r="D204" i="7"/>
  <c r="D205" i="7"/>
  <c r="D206" i="7"/>
  <c r="D207" i="7"/>
  <c r="E208" i="7"/>
  <c r="D208" i="7"/>
  <c r="D209" i="7"/>
  <c r="D210" i="7"/>
  <c r="D211" i="7"/>
  <c r="D212" i="7"/>
  <c r="D213" i="7"/>
  <c r="D214" i="7"/>
  <c r="D215" i="7"/>
  <c r="D216" i="7"/>
  <c r="D217" i="7"/>
  <c r="D218" i="7"/>
  <c r="D219" i="7"/>
  <c r="D220" i="7"/>
  <c r="D221" i="7"/>
  <c r="D222" i="7"/>
  <c r="D223" i="7"/>
  <c r="D224" i="7"/>
  <c r="D225" i="7"/>
  <c r="D226" i="7"/>
  <c r="D227" i="7"/>
  <c r="D228" i="7"/>
  <c r="D229" i="7"/>
  <c r="D230" i="7"/>
  <c r="D231" i="7"/>
  <c r="E232" i="7"/>
  <c r="D232" i="7"/>
  <c r="D233" i="7"/>
  <c r="D234" i="7"/>
  <c r="D235" i="7"/>
  <c r="D236" i="7"/>
  <c r="D237" i="7"/>
  <c r="E238" i="7"/>
  <c r="D238" i="7"/>
  <c r="D239" i="7"/>
  <c r="D240" i="7"/>
  <c r="E241" i="7"/>
  <c r="D241" i="7"/>
  <c r="D242" i="7"/>
  <c r="D243" i="7"/>
  <c r="D244" i="7"/>
  <c r="D245" i="7"/>
  <c r="D246" i="7"/>
  <c r="D247" i="7"/>
  <c r="D248" i="7"/>
  <c r="D249" i="7"/>
  <c r="D250" i="7"/>
  <c r="D251" i="7"/>
  <c r="D252" i="7"/>
  <c r="D253" i="7"/>
  <c r="D254" i="7"/>
  <c r="D255" i="7"/>
  <c r="D256" i="7"/>
  <c r="D257" i="7"/>
  <c r="D258" i="7"/>
  <c r="D259" i="7"/>
  <c r="D260" i="7"/>
  <c r="D261" i="7"/>
  <c r="D262" i="7"/>
  <c r="D263" i="7"/>
  <c r="D264" i="7"/>
  <c r="D265" i="7"/>
  <c r="D266" i="7"/>
  <c r="D267" i="7"/>
  <c r="D268" i="7"/>
  <c r="D269" i="7"/>
  <c r="D270" i="7"/>
  <c r="D271" i="7"/>
  <c r="D272" i="7"/>
  <c r="D273" i="7"/>
  <c r="D274" i="7"/>
  <c r="D275" i="7"/>
  <c r="D276" i="7"/>
  <c r="D277" i="7"/>
  <c r="D278" i="7"/>
  <c r="D279" i="7"/>
  <c r="D280" i="7"/>
  <c r="D281" i="7"/>
  <c r="D282" i="7"/>
  <c r="D283" i="7"/>
  <c r="D284" i="7"/>
  <c r="D285" i="7"/>
  <c r="D286" i="7"/>
  <c r="D287" i="7"/>
  <c r="D288" i="7"/>
  <c r="D289" i="7"/>
  <c r="D290" i="7"/>
  <c r="D291" i="7"/>
  <c r="D292" i="7"/>
  <c r="D293" i="7"/>
  <c r="D294" i="7"/>
  <c r="D295" i="7"/>
  <c r="D296" i="7"/>
  <c r="D297" i="7"/>
  <c r="D298" i="7"/>
  <c r="D299" i="7"/>
  <c r="D300" i="7"/>
  <c r="D301" i="7"/>
  <c r="D302" i="7"/>
  <c r="D303" i="7"/>
  <c r="D304" i="7"/>
  <c r="E305" i="7"/>
  <c r="D305" i="7"/>
  <c r="D306" i="7"/>
  <c r="D307" i="7"/>
  <c r="E308" i="7"/>
  <c r="D308" i="7"/>
  <c r="D309" i="7"/>
  <c r="D310" i="7"/>
  <c r="E311" i="7"/>
  <c r="D311" i="7"/>
  <c r="D312" i="7"/>
  <c r="D313" i="7"/>
  <c r="E314" i="7"/>
  <c r="D314" i="7"/>
  <c r="D315" i="7"/>
  <c r="D316" i="7"/>
  <c r="E317" i="7"/>
  <c r="D317" i="7"/>
  <c r="D318" i="7"/>
  <c r="D319" i="7"/>
  <c r="E320" i="7"/>
  <c r="D320" i="7"/>
  <c r="D321" i="7"/>
  <c r="D322" i="7"/>
  <c r="E323" i="7"/>
  <c r="D323" i="7"/>
  <c r="D324" i="7"/>
  <c r="D325" i="7"/>
  <c r="E326" i="7"/>
  <c r="D326" i="7"/>
  <c r="D327" i="7"/>
  <c r="D328" i="7"/>
  <c r="E329" i="7"/>
  <c r="D329" i="7"/>
  <c r="D330" i="7"/>
  <c r="D331" i="7"/>
  <c r="E332" i="7"/>
  <c r="D332" i="7"/>
  <c r="D333" i="7"/>
  <c r="D334" i="7"/>
  <c r="E335" i="7"/>
  <c r="D335" i="7"/>
  <c r="D336" i="7"/>
  <c r="D337" i="7"/>
  <c r="E338" i="7"/>
  <c r="D338" i="7"/>
  <c r="D339" i="7"/>
  <c r="D340" i="7"/>
  <c r="E341" i="7"/>
  <c r="D341" i="7"/>
  <c r="D342" i="7"/>
  <c r="D343" i="7"/>
  <c r="D344" i="7"/>
  <c r="D345" i="7"/>
  <c r="D346" i="7"/>
  <c r="E347" i="7"/>
  <c r="D347" i="7"/>
  <c r="D348" i="7"/>
  <c r="D349" i="7"/>
  <c r="D350" i="7"/>
  <c r="D351" i="7"/>
  <c r="D352" i="7"/>
  <c r="E353" i="7"/>
  <c r="D353" i="7"/>
  <c r="D354" i="7"/>
  <c r="D355" i="7"/>
  <c r="E356" i="7"/>
  <c r="D356" i="7"/>
  <c r="D357" i="7"/>
  <c r="D358" i="7"/>
  <c r="E359" i="7"/>
  <c r="D359" i="7"/>
  <c r="D360" i="7"/>
  <c r="D361" i="7"/>
  <c r="D362" i="7"/>
  <c r="D363" i="7"/>
  <c r="D364" i="7"/>
  <c r="E365" i="7"/>
  <c r="D365" i="7"/>
  <c r="D366" i="7"/>
  <c r="D367" i="7"/>
  <c r="D368" i="7"/>
  <c r="D369" i="7"/>
  <c r="D370" i="7"/>
  <c r="E371" i="7"/>
  <c r="D371" i="7"/>
  <c r="D372" i="7"/>
  <c r="D373" i="7"/>
  <c r="E374" i="7"/>
  <c r="D374" i="7"/>
  <c r="D375" i="7"/>
  <c r="D376" i="7"/>
  <c r="E377" i="7"/>
  <c r="D377" i="7"/>
  <c r="D378" i="7"/>
  <c r="D379" i="7"/>
  <c r="D380" i="7"/>
  <c r="D381" i="7"/>
  <c r="D382" i="7"/>
  <c r="E383" i="7"/>
  <c r="D383" i="7"/>
  <c r="D384" i="7"/>
  <c r="D385" i="7"/>
  <c r="D386" i="7"/>
  <c r="D387" i="7"/>
  <c r="D388" i="7"/>
  <c r="E389" i="7"/>
  <c r="D389" i="7"/>
  <c r="D390" i="7"/>
  <c r="D391" i="7"/>
  <c r="E392" i="7"/>
  <c r="D392" i="7"/>
  <c r="D393" i="7"/>
  <c r="D394" i="7"/>
  <c r="E395" i="7"/>
  <c r="D395" i="7"/>
  <c r="D396" i="7"/>
  <c r="D397" i="7"/>
  <c r="D398" i="7"/>
  <c r="D399" i="7"/>
  <c r="D400" i="7"/>
  <c r="E401" i="7"/>
  <c r="D401" i="7"/>
  <c r="D402" i="7"/>
  <c r="D403" i="7"/>
  <c r="D404" i="7"/>
  <c r="D405" i="7"/>
  <c r="D406" i="7"/>
  <c r="E407" i="7"/>
  <c r="D407" i="7"/>
  <c r="D408" i="7"/>
  <c r="D409" i="7"/>
  <c r="E410" i="7"/>
  <c r="D410" i="7"/>
  <c r="D411" i="7"/>
  <c r="D412" i="7"/>
  <c r="E413" i="7"/>
  <c r="D413" i="7"/>
  <c r="D414" i="7"/>
  <c r="D415" i="7"/>
  <c r="D416" i="7"/>
  <c r="D417" i="7"/>
  <c r="D418" i="7"/>
  <c r="E419" i="7"/>
  <c r="D419" i="7"/>
  <c r="D420" i="7"/>
  <c r="D421" i="7"/>
  <c r="D422" i="7"/>
  <c r="D423" i="7"/>
  <c r="D424" i="7"/>
  <c r="E425" i="7"/>
  <c r="D425" i="7"/>
  <c r="D426" i="7"/>
  <c r="D427" i="7"/>
  <c r="E428" i="7"/>
  <c r="D428" i="7"/>
  <c r="D429" i="7"/>
  <c r="D430" i="7"/>
  <c r="E431" i="7"/>
  <c r="D431" i="7"/>
  <c r="D432" i="7"/>
  <c r="D433" i="7"/>
  <c r="D434" i="7"/>
  <c r="D435" i="7"/>
  <c r="D436" i="7"/>
  <c r="E437" i="7"/>
  <c r="D437" i="7"/>
  <c r="D438" i="7"/>
  <c r="D439" i="7"/>
  <c r="D440" i="7"/>
  <c r="D441" i="7"/>
  <c r="D442" i="7"/>
  <c r="E443" i="7"/>
  <c r="D443" i="7"/>
  <c r="D444" i="7"/>
  <c r="D445" i="7"/>
  <c r="E446" i="7"/>
  <c r="D446" i="7"/>
  <c r="D447" i="7"/>
  <c r="D448" i="7"/>
  <c r="E449" i="7"/>
  <c r="D449" i="7"/>
  <c r="D450" i="7"/>
  <c r="D451" i="7"/>
  <c r="D452" i="7"/>
  <c r="D453" i="7"/>
  <c r="D454" i="7"/>
  <c r="E455" i="7"/>
  <c r="D455" i="7"/>
  <c r="D456" i="7"/>
  <c r="D457" i="7"/>
  <c r="D458" i="7"/>
  <c r="D459" i="7"/>
  <c r="D460" i="7"/>
  <c r="E461" i="7"/>
  <c r="D461" i="7"/>
  <c r="D462" i="7"/>
  <c r="D463" i="7"/>
  <c r="E464" i="7"/>
  <c r="D464" i="7"/>
  <c r="D465" i="7"/>
  <c r="D466" i="7"/>
  <c r="E467" i="7"/>
  <c r="D467" i="7"/>
  <c r="D468" i="7"/>
  <c r="D469" i="7"/>
  <c r="D470" i="7"/>
  <c r="D471" i="7"/>
  <c r="D472" i="7"/>
  <c r="E473" i="7"/>
  <c r="D473" i="7"/>
  <c r="D474" i="7"/>
  <c r="D475" i="7"/>
  <c r="D476" i="7"/>
  <c r="D477" i="7"/>
  <c r="D478" i="7"/>
  <c r="E479" i="7"/>
  <c r="D479" i="7"/>
  <c r="D480" i="7"/>
  <c r="D481" i="7"/>
  <c r="E482" i="7"/>
  <c r="D482" i="7"/>
  <c r="D483" i="7"/>
  <c r="D484" i="7"/>
  <c r="E485" i="7"/>
  <c r="D485" i="7"/>
  <c r="D486" i="7"/>
  <c r="D487" i="7"/>
  <c r="D488" i="7"/>
  <c r="D489" i="7"/>
  <c r="D490" i="7"/>
  <c r="E491" i="7"/>
  <c r="D491" i="7"/>
  <c r="D492" i="7"/>
  <c r="D493" i="7"/>
  <c r="D494" i="7"/>
  <c r="D495" i="7"/>
  <c r="D496" i="7"/>
  <c r="E497" i="7"/>
  <c r="D497" i="7"/>
  <c r="D498" i="7"/>
  <c r="D499" i="7"/>
  <c r="E500" i="7"/>
  <c r="D500" i="7"/>
  <c r="D501" i="7"/>
  <c r="D502" i="7"/>
  <c r="E503" i="7"/>
  <c r="D503" i="7"/>
  <c r="D504" i="7"/>
  <c r="D505" i="7"/>
  <c r="D506" i="7"/>
  <c r="D507" i="7"/>
  <c r="D508" i="7"/>
  <c r="E509" i="7"/>
  <c r="D509" i="7"/>
  <c r="D510" i="7"/>
  <c r="D511" i="7"/>
  <c r="D512" i="7"/>
  <c r="D513" i="7"/>
  <c r="D514" i="7"/>
  <c r="E515" i="7"/>
  <c r="D515" i="7"/>
  <c r="D516" i="7"/>
  <c r="D517" i="7"/>
  <c r="E518" i="7"/>
  <c r="D518" i="7"/>
  <c r="D519" i="7"/>
  <c r="D520" i="7"/>
  <c r="E521" i="7"/>
  <c r="D521" i="7"/>
  <c r="D522" i="7"/>
  <c r="D523" i="7"/>
  <c r="D524" i="7"/>
  <c r="D525" i="7"/>
  <c r="D526" i="7"/>
  <c r="E527" i="7"/>
  <c r="D527" i="7"/>
  <c r="D528" i="7"/>
  <c r="D529" i="7"/>
  <c r="D530" i="7"/>
  <c r="D531" i="7"/>
  <c r="D532" i="7"/>
  <c r="E533" i="7"/>
  <c r="D533" i="7"/>
  <c r="D534" i="7"/>
  <c r="D535" i="7"/>
  <c r="E536" i="7"/>
  <c r="D536" i="7"/>
  <c r="D537" i="7"/>
  <c r="D538" i="7"/>
  <c r="E539" i="7"/>
  <c r="D539" i="7"/>
  <c r="D540" i="7"/>
  <c r="D541" i="7"/>
  <c r="D542" i="7"/>
  <c r="D543" i="7"/>
  <c r="D544" i="7"/>
  <c r="E545" i="7"/>
  <c r="D545" i="7"/>
  <c r="D546" i="7"/>
  <c r="D547" i="7"/>
  <c r="D548" i="7"/>
  <c r="D549" i="7"/>
  <c r="D550" i="7"/>
  <c r="E551" i="7"/>
  <c r="D551" i="7"/>
  <c r="D552" i="7"/>
  <c r="D553" i="7"/>
  <c r="E554" i="7"/>
  <c r="D554" i="7"/>
  <c r="D555" i="7"/>
  <c r="D556" i="7"/>
  <c r="E557" i="7"/>
  <c r="D557" i="7"/>
  <c r="D558" i="7"/>
  <c r="D559" i="7"/>
  <c r="D560" i="7"/>
  <c r="D561" i="7"/>
  <c r="D562" i="7"/>
  <c r="E563" i="7"/>
  <c r="D563" i="7"/>
  <c r="D564" i="7"/>
  <c r="D565" i="7"/>
  <c r="D566" i="7"/>
  <c r="D567" i="7"/>
  <c r="D568" i="7"/>
  <c r="E569" i="7"/>
  <c r="D569" i="7"/>
  <c r="D570" i="7"/>
  <c r="D571" i="7"/>
  <c r="E572" i="7"/>
  <c r="D572" i="7"/>
  <c r="D573" i="7"/>
  <c r="D574" i="7"/>
  <c r="E575" i="7"/>
  <c r="D575" i="7"/>
  <c r="D576" i="7"/>
  <c r="D577" i="7"/>
  <c r="D578" i="7"/>
  <c r="D579" i="7"/>
  <c r="D580" i="7"/>
  <c r="E581" i="7"/>
  <c r="D581" i="7"/>
  <c r="D582" i="7"/>
  <c r="D583" i="7"/>
  <c r="D584" i="7"/>
  <c r="D585" i="7"/>
  <c r="D586" i="7"/>
  <c r="E587" i="7"/>
  <c r="D587" i="7"/>
  <c r="D588" i="7"/>
  <c r="D589" i="7"/>
  <c r="E590" i="7"/>
  <c r="D590" i="7"/>
  <c r="D591" i="7"/>
  <c r="D592" i="7"/>
  <c r="E593" i="7"/>
  <c r="D593" i="7"/>
  <c r="D594" i="7"/>
  <c r="D595" i="7"/>
  <c r="D596" i="7"/>
  <c r="D597" i="7"/>
  <c r="D598" i="7"/>
  <c r="E599" i="7"/>
  <c r="D599" i="7"/>
  <c r="D600" i="7"/>
  <c r="D601" i="7"/>
  <c r="D602" i="7"/>
  <c r="D603" i="7"/>
  <c r="D604" i="7"/>
  <c r="E605" i="7"/>
  <c r="D605" i="7"/>
  <c r="D606" i="7"/>
  <c r="D607" i="7"/>
  <c r="E608" i="7"/>
  <c r="D608" i="7"/>
  <c r="D609" i="7"/>
  <c r="D610" i="7"/>
  <c r="E611" i="7"/>
  <c r="D611" i="7"/>
  <c r="D612" i="7"/>
  <c r="D613" i="7"/>
  <c r="D614" i="7"/>
  <c r="D615" i="7"/>
  <c r="D616" i="7"/>
  <c r="E617" i="7"/>
  <c r="D617" i="7"/>
  <c r="D618" i="7"/>
  <c r="D619" i="7"/>
  <c r="D620" i="7"/>
  <c r="D621" i="7"/>
  <c r="D622" i="7"/>
  <c r="E623" i="7"/>
  <c r="D623" i="7"/>
  <c r="D624" i="7"/>
  <c r="D625" i="7"/>
  <c r="E626" i="7"/>
  <c r="D626" i="7"/>
  <c r="D627" i="7"/>
  <c r="D628" i="7"/>
  <c r="E629" i="7"/>
  <c r="D629" i="7"/>
  <c r="D630" i="7"/>
  <c r="D631" i="7"/>
  <c r="D632" i="7"/>
  <c r="D633" i="7"/>
  <c r="D634" i="7"/>
  <c r="E635" i="7"/>
  <c r="D635" i="7"/>
  <c r="D636" i="7"/>
  <c r="D637" i="7"/>
  <c r="D638" i="7"/>
  <c r="D639" i="7"/>
  <c r="E640" i="7"/>
  <c r="D640" i="7"/>
  <c r="E641" i="7"/>
  <c r="D641" i="7"/>
  <c r="D642" i="7"/>
  <c r="E643" i="7"/>
  <c r="D643" i="7"/>
  <c r="D644" i="7"/>
  <c r="D645" i="7"/>
  <c r="E646" i="7"/>
  <c r="D646" i="7"/>
  <c r="E647" i="7"/>
  <c r="D647" i="7"/>
  <c r="D648" i="7"/>
  <c r="E649" i="7"/>
  <c r="D649" i="7"/>
  <c r="E650" i="7"/>
  <c r="D650" i="7"/>
  <c r="D651" i="7"/>
  <c r="E652" i="7"/>
  <c r="D652" i="7"/>
  <c r="E653" i="7"/>
  <c r="D653" i="7"/>
  <c r="D654" i="7"/>
  <c r="E655" i="7"/>
  <c r="D655" i="7"/>
  <c r="D656" i="7"/>
  <c r="D657" i="7"/>
  <c r="E658" i="7"/>
  <c r="D658" i="7"/>
  <c r="E659" i="7"/>
  <c r="D659" i="7"/>
  <c r="D660" i="7"/>
  <c r="E661" i="7"/>
  <c r="D661" i="7"/>
  <c r="D662" i="7"/>
  <c r="D663" i="7"/>
  <c r="E664" i="7"/>
  <c r="D664" i="7"/>
  <c r="E665" i="7"/>
  <c r="D665" i="7"/>
  <c r="D666" i="7"/>
  <c r="E667" i="7"/>
  <c r="D667" i="7"/>
  <c r="E668" i="7"/>
  <c r="D668" i="7"/>
  <c r="D669" i="7"/>
  <c r="E670" i="7"/>
  <c r="D670" i="7"/>
  <c r="E671" i="7"/>
  <c r="D671" i="7"/>
  <c r="D672" i="7"/>
  <c r="E673" i="7"/>
  <c r="D673" i="7"/>
  <c r="D674" i="7"/>
  <c r="D675" i="7"/>
  <c r="E676" i="7"/>
  <c r="D676" i="7"/>
  <c r="E677" i="7"/>
  <c r="D677" i="7"/>
  <c r="D678" i="7"/>
  <c r="E679" i="7"/>
  <c r="D679" i="7"/>
  <c r="D680" i="7"/>
  <c r="D681" i="7"/>
  <c r="E682" i="7"/>
  <c r="D682" i="7"/>
  <c r="E683" i="7"/>
  <c r="D683" i="7"/>
  <c r="D684" i="7"/>
  <c r="E685" i="7"/>
  <c r="D685" i="7"/>
  <c r="E686" i="7"/>
  <c r="D686" i="7"/>
  <c r="D687" i="7"/>
  <c r="E688" i="7"/>
  <c r="D688" i="7"/>
  <c r="E689" i="7"/>
  <c r="D689" i="7"/>
  <c r="D690" i="7"/>
  <c r="E691" i="7"/>
  <c r="D691" i="7"/>
  <c r="D692" i="7"/>
  <c r="D693" i="7"/>
  <c r="E694" i="7"/>
  <c r="D694" i="7"/>
  <c r="E695" i="7"/>
  <c r="D695" i="7"/>
  <c r="D696" i="7"/>
  <c r="E697" i="7"/>
  <c r="D697" i="7"/>
  <c r="D698" i="7"/>
  <c r="D699" i="7"/>
  <c r="E700" i="7"/>
  <c r="D700" i="7"/>
  <c r="E701" i="7"/>
  <c r="D701" i="7"/>
  <c r="D702" i="7"/>
  <c r="E703" i="7"/>
  <c r="D703" i="7"/>
  <c r="E704" i="7"/>
  <c r="D704" i="7"/>
  <c r="D705" i="7"/>
  <c r="E706" i="7"/>
  <c r="D706" i="7"/>
  <c r="E707" i="7"/>
  <c r="D707" i="7"/>
  <c r="D708" i="7"/>
  <c r="E709" i="7"/>
  <c r="D709" i="7"/>
  <c r="D710" i="7"/>
  <c r="D711" i="7"/>
  <c r="E712" i="7"/>
  <c r="D712" i="7"/>
  <c r="E713" i="7"/>
  <c r="D713" i="7"/>
  <c r="D714" i="7"/>
  <c r="E715" i="7"/>
  <c r="D715" i="7"/>
  <c r="D716" i="7"/>
  <c r="D717" i="7"/>
  <c r="E718" i="7"/>
  <c r="D718" i="7"/>
  <c r="E719" i="7"/>
  <c r="D719" i="7"/>
  <c r="D720" i="7"/>
  <c r="E721" i="7"/>
  <c r="D721" i="7"/>
  <c r="E722" i="7"/>
  <c r="D722" i="7"/>
  <c r="D723" i="7"/>
  <c r="E724" i="7"/>
  <c r="D724" i="7"/>
  <c r="E725" i="7"/>
  <c r="D725" i="7"/>
  <c r="D726" i="7"/>
  <c r="E727" i="7"/>
  <c r="D727" i="7"/>
  <c r="D728" i="7"/>
  <c r="D729" i="7"/>
  <c r="E730" i="7"/>
  <c r="D730" i="7"/>
  <c r="E731" i="7"/>
  <c r="D731" i="7"/>
  <c r="D732" i="7"/>
  <c r="E733" i="7"/>
  <c r="D733" i="7"/>
  <c r="D734" i="7"/>
  <c r="D735" i="7"/>
  <c r="E736" i="7"/>
  <c r="D736" i="7"/>
  <c r="E737" i="7"/>
  <c r="D737" i="7"/>
  <c r="D738" i="7"/>
  <c r="E739" i="7"/>
  <c r="D739" i="7"/>
  <c r="E740" i="7"/>
  <c r="D740" i="7"/>
  <c r="D741" i="7"/>
  <c r="E742" i="7"/>
  <c r="D742" i="7"/>
  <c r="E743" i="7"/>
  <c r="D743" i="7"/>
  <c r="D744" i="7"/>
  <c r="E745" i="7"/>
  <c r="D745" i="7"/>
  <c r="D746" i="7"/>
  <c r="D747" i="7"/>
  <c r="E748" i="7"/>
  <c r="D748" i="7"/>
  <c r="E749" i="7"/>
  <c r="D749" i="7"/>
  <c r="D750" i="7"/>
  <c r="E751" i="7"/>
  <c r="D751" i="7"/>
  <c r="D752" i="7"/>
  <c r="D753" i="7"/>
  <c r="E754" i="7"/>
  <c r="D754" i="7"/>
  <c r="E755" i="7"/>
  <c r="D755" i="7"/>
  <c r="D756" i="7"/>
  <c r="E757" i="7"/>
  <c r="D757" i="7"/>
  <c r="E758" i="7"/>
  <c r="D758" i="7"/>
  <c r="D759" i="7"/>
  <c r="E760" i="7"/>
  <c r="D760" i="7"/>
  <c r="E761" i="7"/>
  <c r="D761" i="7"/>
  <c r="D762" i="7"/>
  <c r="E763" i="7"/>
  <c r="D763" i="7"/>
  <c r="D764" i="7"/>
  <c r="D765" i="7"/>
  <c r="E766" i="7"/>
  <c r="D766" i="7"/>
  <c r="E767" i="7"/>
  <c r="D767" i="7"/>
  <c r="D768" i="7"/>
  <c r="E769" i="7"/>
  <c r="D769" i="7"/>
  <c r="D770" i="7"/>
  <c r="D771" i="7"/>
  <c r="E772" i="7"/>
  <c r="D772" i="7"/>
  <c r="E773" i="7"/>
  <c r="D773" i="7"/>
  <c r="D774" i="7"/>
  <c r="E775" i="7"/>
  <c r="D775" i="7"/>
  <c r="E776" i="7"/>
  <c r="D776" i="7"/>
  <c r="D777" i="7"/>
  <c r="E778" i="7"/>
  <c r="D778" i="7"/>
  <c r="E779" i="7"/>
  <c r="D779" i="7"/>
  <c r="D780" i="7"/>
  <c r="E781" i="7"/>
  <c r="D781" i="7"/>
  <c r="D782" i="7"/>
  <c r="D783" i="7"/>
  <c r="E784" i="7"/>
  <c r="D784" i="7"/>
  <c r="E785" i="7"/>
  <c r="D785" i="7"/>
  <c r="D786" i="7"/>
  <c r="E787" i="7"/>
  <c r="D787" i="7"/>
  <c r="D788" i="7"/>
  <c r="D789" i="7"/>
  <c r="E790" i="7"/>
  <c r="D790" i="7"/>
  <c r="E791" i="7"/>
  <c r="D791" i="7"/>
  <c r="D792" i="7"/>
  <c r="E793" i="7"/>
  <c r="D793" i="7"/>
  <c r="E794" i="7"/>
  <c r="D794" i="7"/>
  <c r="D795" i="7"/>
  <c r="E796" i="7"/>
  <c r="D796" i="7"/>
  <c r="E797" i="7"/>
  <c r="D797" i="7"/>
  <c r="D798" i="7"/>
  <c r="E799" i="7"/>
  <c r="D799" i="7"/>
  <c r="D800" i="7"/>
  <c r="D801" i="7"/>
  <c r="E802" i="7"/>
  <c r="D802" i="7"/>
  <c r="E803" i="7"/>
  <c r="D803" i="7"/>
  <c r="D804" i="7"/>
  <c r="E805" i="7"/>
  <c r="D805" i="7"/>
  <c r="D806" i="7"/>
  <c r="D807" i="7"/>
  <c r="E808" i="7"/>
  <c r="D808" i="7"/>
  <c r="E809" i="7"/>
  <c r="D809" i="7"/>
  <c r="D810" i="7"/>
  <c r="E811" i="7"/>
  <c r="D811" i="7"/>
  <c r="E812" i="7"/>
  <c r="D812" i="7"/>
  <c r="D813" i="7"/>
  <c r="E814" i="7"/>
  <c r="D814" i="7"/>
  <c r="E815" i="7"/>
  <c r="D815" i="7"/>
  <c r="D816" i="7"/>
  <c r="E817" i="7"/>
  <c r="D817" i="7"/>
  <c r="D818" i="7"/>
  <c r="D819" i="7"/>
  <c r="E820" i="7"/>
  <c r="D820" i="7"/>
  <c r="E821" i="7"/>
  <c r="D821" i="7"/>
  <c r="D822" i="7"/>
  <c r="E823" i="7"/>
  <c r="D823" i="7"/>
  <c r="D824" i="7"/>
  <c r="D825" i="7"/>
  <c r="E826" i="7"/>
  <c r="D826" i="7"/>
  <c r="E827" i="7"/>
  <c r="D827" i="7"/>
  <c r="E828" i="7"/>
  <c r="D828" i="7"/>
  <c r="E829" i="7"/>
  <c r="D829" i="7"/>
  <c r="D830" i="7"/>
  <c r="D831" i="7"/>
  <c r="E832" i="7"/>
  <c r="D832" i="7"/>
  <c r="E833" i="7"/>
  <c r="D833" i="7"/>
  <c r="E834" i="7"/>
  <c r="D834" i="7"/>
  <c r="E835" i="7"/>
  <c r="D835" i="7"/>
  <c r="D836" i="7"/>
  <c r="D837" i="7"/>
  <c r="E838" i="7"/>
  <c r="D838" i="7"/>
  <c r="E839" i="7"/>
  <c r="D839" i="7"/>
  <c r="E840" i="7"/>
  <c r="D840" i="7"/>
  <c r="E841" i="7"/>
  <c r="D841" i="7"/>
  <c r="D842" i="7"/>
  <c r="D843" i="7"/>
  <c r="E844" i="7"/>
  <c r="D844" i="7"/>
  <c r="E845" i="7"/>
  <c r="D845" i="7"/>
  <c r="E846" i="7"/>
  <c r="D846" i="7"/>
  <c r="E847" i="7"/>
  <c r="D847" i="7"/>
  <c r="D848" i="7"/>
  <c r="D849" i="7"/>
  <c r="E850" i="7"/>
  <c r="D850" i="7"/>
  <c r="E851" i="7"/>
  <c r="D851" i="7"/>
  <c r="E852" i="7"/>
  <c r="D852" i="7"/>
  <c r="E853" i="7"/>
  <c r="D853" i="7"/>
  <c r="D854" i="7"/>
  <c r="D855" i="7"/>
  <c r="E856" i="7"/>
  <c r="D856" i="7"/>
  <c r="E857" i="7"/>
  <c r="D857" i="7"/>
  <c r="E858" i="7"/>
  <c r="D858" i="7"/>
  <c r="E859" i="7"/>
  <c r="D859" i="7"/>
  <c r="D860" i="7"/>
  <c r="D861" i="7"/>
  <c r="E862" i="7"/>
  <c r="D862" i="7"/>
  <c r="E863" i="7"/>
  <c r="D863" i="7"/>
  <c r="E864" i="7"/>
  <c r="D864" i="7"/>
  <c r="E865" i="7"/>
  <c r="D865" i="7"/>
  <c r="D866" i="7"/>
  <c r="D867" i="7"/>
  <c r="E868" i="7"/>
  <c r="D868" i="7"/>
  <c r="E869" i="7"/>
  <c r="D869" i="7"/>
  <c r="E870" i="7"/>
  <c r="D870" i="7"/>
  <c r="E871" i="7"/>
  <c r="D871" i="7"/>
  <c r="D872" i="7"/>
  <c r="D873" i="7"/>
  <c r="E874" i="7"/>
  <c r="D874" i="7"/>
  <c r="E875" i="7"/>
  <c r="D875" i="7"/>
  <c r="E876" i="7"/>
  <c r="D876" i="7"/>
  <c r="E877" i="7"/>
  <c r="D877" i="7"/>
  <c r="D878" i="7"/>
  <c r="D879" i="7"/>
  <c r="E880" i="7"/>
  <c r="D880" i="7"/>
  <c r="E881" i="7"/>
  <c r="D881" i="7"/>
  <c r="E882" i="7"/>
  <c r="D882" i="7"/>
  <c r="E883" i="7"/>
  <c r="D883" i="7"/>
  <c r="D884" i="7"/>
  <c r="D885" i="7"/>
  <c r="E886" i="7"/>
  <c r="D886" i="7"/>
  <c r="E887" i="7"/>
  <c r="D887" i="7"/>
  <c r="E888" i="7"/>
  <c r="D888" i="7"/>
  <c r="E889" i="7"/>
  <c r="D889" i="7"/>
  <c r="D890" i="7"/>
  <c r="D891" i="7"/>
  <c r="E892" i="7"/>
  <c r="D892" i="7"/>
  <c r="E893" i="7"/>
  <c r="D893" i="7"/>
  <c r="E894" i="7"/>
  <c r="D894" i="7"/>
  <c r="E895" i="7"/>
  <c r="D895" i="7"/>
  <c r="D896" i="7"/>
  <c r="D897" i="7"/>
  <c r="E898" i="7"/>
  <c r="D898" i="7"/>
  <c r="E899" i="7"/>
  <c r="D899" i="7"/>
  <c r="E900" i="7"/>
  <c r="D900" i="7"/>
  <c r="E901" i="7"/>
  <c r="D901" i="7"/>
  <c r="D902" i="7"/>
  <c r="D903" i="7"/>
  <c r="E904" i="7"/>
  <c r="D904" i="7"/>
  <c r="E905" i="7"/>
  <c r="D905" i="7"/>
  <c r="E906" i="7"/>
  <c r="D906" i="7"/>
  <c r="E907" i="7"/>
  <c r="D907" i="7"/>
  <c r="D908" i="7"/>
  <c r="D909" i="7"/>
  <c r="E910" i="7"/>
  <c r="D910" i="7"/>
  <c r="E911" i="7"/>
  <c r="D911" i="7"/>
  <c r="E912" i="7"/>
  <c r="D912" i="7"/>
  <c r="E913" i="7"/>
  <c r="D913" i="7"/>
  <c r="D914" i="7"/>
  <c r="D915" i="7"/>
  <c r="E916" i="7"/>
  <c r="D916" i="7"/>
  <c r="E917" i="7"/>
  <c r="D917" i="7"/>
  <c r="E918" i="7"/>
  <c r="D918" i="7"/>
  <c r="E919" i="7"/>
  <c r="D919" i="7"/>
  <c r="D920" i="7"/>
  <c r="D921" i="7"/>
  <c r="E922" i="7"/>
  <c r="D922" i="7"/>
  <c r="E923" i="7"/>
  <c r="D923" i="7"/>
  <c r="E924" i="7"/>
  <c r="D924" i="7"/>
  <c r="E925" i="7"/>
  <c r="D925" i="7"/>
  <c r="D926" i="7"/>
  <c r="D927" i="7"/>
  <c r="E928" i="7"/>
  <c r="D928" i="7"/>
  <c r="E929" i="7"/>
  <c r="D929" i="7"/>
  <c r="E930" i="7"/>
  <c r="D930" i="7"/>
  <c r="E931" i="7"/>
  <c r="D931" i="7"/>
  <c r="D932" i="7"/>
  <c r="D933" i="7"/>
  <c r="E934" i="7"/>
  <c r="D934" i="7"/>
  <c r="E3" i="6"/>
  <c r="F3" i="6"/>
  <c r="G3" i="6"/>
  <c r="E4" i="6"/>
  <c r="F4" i="6"/>
  <c r="G4" i="6"/>
  <c r="E5" i="6"/>
  <c r="F5" i="6"/>
  <c r="G5" i="6"/>
  <c r="E6" i="6"/>
  <c r="F6" i="6"/>
  <c r="G6" i="6"/>
  <c r="E7" i="6"/>
  <c r="F7" i="6"/>
  <c r="G7" i="6"/>
  <c r="E8" i="6"/>
  <c r="F8" i="6"/>
  <c r="I9" i="6" s="1"/>
  <c r="G8" i="6"/>
  <c r="J8" i="6" s="1"/>
  <c r="E9" i="6"/>
  <c r="F9" i="6"/>
  <c r="G9" i="6"/>
  <c r="E10" i="6"/>
  <c r="F10" i="6"/>
  <c r="G10" i="6"/>
  <c r="J11" i="6" s="1"/>
  <c r="E11" i="6"/>
  <c r="F11" i="6"/>
  <c r="G11" i="6"/>
  <c r="E12" i="6"/>
  <c r="F12" i="6"/>
  <c r="G12" i="6"/>
  <c r="J12" i="6" s="1"/>
  <c r="E13" i="6"/>
  <c r="F13" i="6"/>
  <c r="G13" i="6"/>
  <c r="E14" i="6"/>
  <c r="F14" i="6"/>
  <c r="I15" i="6" s="1"/>
  <c r="G14" i="6"/>
  <c r="J15" i="6" s="1"/>
  <c r="E15" i="6"/>
  <c r="F15" i="6"/>
  <c r="G15" i="6"/>
  <c r="E16" i="6"/>
  <c r="F16" i="6"/>
  <c r="G16" i="6"/>
  <c r="J16" i="6" s="1"/>
  <c r="E17" i="6"/>
  <c r="F17" i="6"/>
  <c r="G17" i="6"/>
  <c r="E18" i="6"/>
  <c r="F18" i="6"/>
  <c r="G18" i="6"/>
  <c r="J19" i="6" s="1"/>
  <c r="E19" i="6"/>
  <c r="F19" i="6"/>
  <c r="G19" i="6"/>
  <c r="E20" i="6"/>
  <c r="F20" i="6"/>
  <c r="G20" i="6"/>
  <c r="J20" i="6" s="1"/>
  <c r="E21" i="6"/>
  <c r="F21" i="6"/>
  <c r="G21" i="6"/>
  <c r="E22" i="6"/>
  <c r="F22" i="6"/>
  <c r="G22" i="6"/>
  <c r="E23" i="6"/>
  <c r="F23" i="6"/>
  <c r="G23" i="6"/>
  <c r="E24" i="6"/>
  <c r="F24" i="6"/>
  <c r="G24" i="6"/>
  <c r="E25" i="6"/>
  <c r="F25" i="6"/>
  <c r="G25" i="6"/>
  <c r="E26" i="6"/>
  <c r="F26" i="6"/>
  <c r="I27" i="6" s="1"/>
  <c r="G26" i="6"/>
  <c r="J26" i="6" s="1"/>
  <c r="E27" i="6"/>
  <c r="F27" i="6"/>
  <c r="G27" i="6"/>
  <c r="E28" i="6"/>
  <c r="F28" i="6"/>
  <c r="G28" i="6"/>
  <c r="J29" i="6" s="1"/>
  <c r="E29" i="6"/>
  <c r="F29" i="6"/>
  <c r="G29" i="6"/>
  <c r="E30" i="6"/>
  <c r="F30" i="6"/>
  <c r="G30" i="6"/>
  <c r="J30" i="6" s="1"/>
  <c r="E31" i="6"/>
  <c r="F31" i="6"/>
  <c r="G31" i="6"/>
  <c r="E32" i="6"/>
  <c r="F32" i="6"/>
  <c r="I33" i="6" s="1"/>
  <c r="G32" i="6"/>
  <c r="J33" i="6" s="1"/>
  <c r="E33" i="6"/>
  <c r="F33" i="6"/>
  <c r="G33" i="6"/>
  <c r="E34" i="6"/>
  <c r="F34" i="6"/>
  <c r="G34" i="6"/>
  <c r="J34" i="6" s="1"/>
  <c r="E35" i="6"/>
  <c r="F35" i="6"/>
  <c r="G35" i="6"/>
  <c r="E36" i="6"/>
  <c r="F36" i="6"/>
  <c r="G36" i="6"/>
  <c r="J37" i="6" s="1"/>
  <c r="E37" i="6"/>
  <c r="F37" i="6"/>
  <c r="G37" i="6"/>
  <c r="E38" i="6"/>
  <c r="F38" i="6"/>
  <c r="G38" i="6"/>
  <c r="J38" i="6" s="1"/>
  <c r="E39" i="6"/>
  <c r="F39" i="6"/>
  <c r="G39" i="6"/>
  <c r="E40" i="6"/>
  <c r="F40" i="6"/>
  <c r="G40" i="6"/>
  <c r="E41" i="6"/>
  <c r="F41" i="6"/>
  <c r="G41" i="6"/>
  <c r="E42" i="6"/>
  <c r="F42" i="6"/>
  <c r="G42" i="6"/>
  <c r="E43" i="6"/>
  <c r="F43" i="6"/>
  <c r="G43" i="6"/>
  <c r="E44" i="6"/>
  <c r="F44" i="6"/>
  <c r="I45" i="6" s="1"/>
  <c r="G44" i="6"/>
  <c r="J44" i="6" s="1"/>
  <c r="E45" i="6"/>
  <c r="F45" i="6"/>
  <c r="G45" i="6"/>
  <c r="E46" i="6"/>
  <c r="F46" i="6"/>
  <c r="G46" i="6"/>
  <c r="J47" i="6" s="1"/>
  <c r="E47" i="6"/>
  <c r="F47" i="6"/>
  <c r="G47" i="6"/>
  <c r="E48" i="6"/>
  <c r="F48" i="6"/>
  <c r="G48" i="6"/>
  <c r="J48" i="6" s="1"/>
  <c r="E49" i="6"/>
  <c r="F49" i="6"/>
  <c r="G49" i="6"/>
  <c r="E50" i="6"/>
  <c r="F50" i="6"/>
  <c r="I51" i="6" s="1"/>
  <c r="G50" i="6"/>
  <c r="J51" i="6" s="1"/>
  <c r="E51" i="6"/>
  <c r="F51" i="6"/>
  <c r="G51" i="6"/>
  <c r="E52" i="6"/>
  <c r="F52" i="6"/>
  <c r="G52" i="6"/>
  <c r="J52" i="6" s="1"/>
  <c r="E53" i="6"/>
  <c r="F53" i="6"/>
  <c r="G53" i="6"/>
  <c r="E54" i="6"/>
  <c r="F54" i="6"/>
  <c r="G54" i="6"/>
  <c r="J55" i="6" s="1"/>
  <c r="E55" i="6"/>
  <c r="F55" i="6"/>
  <c r="G55" i="6"/>
  <c r="E56" i="6"/>
  <c r="F56" i="6"/>
  <c r="G56" i="6"/>
  <c r="J56" i="6" s="1"/>
  <c r="E57" i="6"/>
  <c r="F57" i="6"/>
  <c r="G57" i="6"/>
  <c r="E58" i="6"/>
  <c r="F58" i="6"/>
  <c r="G58" i="6"/>
  <c r="E59" i="6"/>
  <c r="F59" i="6"/>
  <c r="G59" i="6"/>
  <c r="E60" i="6"/>
  <c r="F60" i="6"/>
  <c r="G60" i="6"/>
  <c r="E61" i="6"/>
  <c r="F61" i="6"/>
  <c r="G61" i="6"/>
  <c r="E62" i="6"/>
  <c r="F62" i="6"/>
  <c r="I63" i="6" s="1"/>
  <c r="G62" i="6"/>
  <c r="J62" i="6" s="1"/>
  <c r="E63" i="6"/>
  <c r="F63" i="6"/>
  <c r="G63" i="6"/>
  <c r="E64" i="6"/>
  <c r="F64" i="6"/>
  <c r="G64" i="6"/>
  <c r="J65" i="6" s="1"/>
  <c r="E65" i="6"/>
  <c r="F65" i="6"/>
  <c r="G65" i="6"/>
  <c r="E66" i="6"/>
  <c r="F66" i="6"/>
  <c r="G66" i="6"/>
  <c r="J66" i="6" s="1"/>
  <c r="E67" i="6"/>
  <c r="F67" i="6"/>
  <c r="G67" i="6"/>
  <c r="E68" i="6"/>
  <c r="F68" i="6"/>
  <c r="I69" i="6" s="1"/>
  <c r="G68" i="6"/>
  <c r="J69" i="6" s="1"/>
  <c r="E69" i="6"/>
  <c r="F69" i="6"/>
  <c r="G69" i="6"/>
  <c r="E70" i="6"/>
  <c r="F70" i="6"/>
  <c r="G70" i="6"/>
  <c r="J70" i="6" s="1"/>
  <c r="E71" i="6"/>
  <c r="F71" i="6"/>
  <c r="G71" i="6"/>
  <c r="E72" i="6"/>
  <c r="F72" i="6"/>
  <c r="G72" i="6"/>
  <c r="E73" i="6"/>
  <c r="F73" i="6"/>
  <c r="G73" i="6"/>
  <c r="E74" i="6"/>
  <c r="F74" i="6"/>
  <c r="G74" i="6"/>
  <c r="J75" i="6" s="1"/>
  <c r="E75" i="6"/>
  <c r="F75" i="6"/>
  <c r="G75" i="6"/>
  <c r="E76" i="6"/>
  <c r="F76" i="6"/>
  <c r="I77" i="6"/>
  <c r="G76" i="6"/>
  <c r="E77" i="6"/>
  <c r="F77" i="6"/>
  <c r="G77" i="6"/>
  <c r="E78" i="6"/>
  <c r="F78" i="6"/>
  <c r="G78" i="6"/>
  <c r="E79" i="6"/>
  <c r="F79" i="6"/>
  <c r="G79" i="6"/>
  <c r="E80" i="6"/>
  <c r="F80" i="6"/>
  <c r="G80" i="6"/>
  <c r="E81" i="6"/>
  <c r="F81" i="6"/>
  <c r="G81" i="6"/>
  <c r="E82" i="6"/>
  <c r="F82" i="6"/>
  <c r="G82" i="6"/>
  <c r="E83" i="6"/>
  <c r="F83" i="6"/>
  <c r="G83" i="6"/>
  <c r="E84" i="6"/>
  <c r="F84" i="6"/>
  <c r="G84" i="6"/>
  <c r="E85" i="6"/>
  <c r="F85" i="6"/>
  <c r="G85" i="6"/>
  <c r="E86" i="6"/>
  <c r="F86" i="6"/>
  <c r="G86" i="6"/>
  <c r="E87" i="6"/>
  <c r="F87" i="6"/>
  <c r="G87" i="6"/>
  <c r="E88" i="6"/>
  <c r="F88" i="6"/>
  <c r="I88" i="6" s="1"/>
  <c r="G88" i="6"/>
  <c r="E89" i="6"/>
  <c r="F89" i="6"/>
  <c r="G89" i="6"/>
  <c r="E90" i="6"/>
  <c r="F90" i="6"/>
  <c r="G90" i="6"/>
  <c r="E91" i="6"/>
  <c r="F91" i="6"/>
  <c r="G91" i="6"/>
  <c r="J92" i="6" s="1"/>
  <c r="E92" i="6"/>
  <c r="F92" i="6"/>
  <c r="G92" i="6"/>
  <c r="E93" i="6"/>
  <c r="F93" i="6"/>
  <c r="G93" i="6"/>
  <c r="J93" i="6" s="1"/>
  <c r="E94" i="6"/>
  <c r="F94" i="6"/>
  <c r="G94" i="6"/>
  <c r="E95" i="6"/>
  <c r="F95" i="6"/>
  <c r="G95" i="6"/>
  <c r="E96" i="6"/>
  <c r="F96" i="6"/>
  <c r="G96" i="6"/>
  <c r="E97" i="6"/>
  <c r="F97" i="6"/>
  <c r="G97" i="6"/>
  <c r="J98" i="6" s="1"/>
  <c r="E98" i="6"/>
  <c r="F98" i="6"/>
  <c r="G98" i="6"/>
  <c r="E99" i="6"/>
  <c r="F99" i="6"/>
  <c r="G99" i="6"/>
  <c r="J99" i="6" s="1"/>
  <c r="E100" i="6"/>
  <c r="F100" i="6"/>
  <c r="G100" i="6"/>
  <c r="E101" i="6"/>
  <c r="F101" i="6"/>
  <c r="I101" i="6" s="1"/>
  <c r="G101" i="6"/>
  <c r="J102" i="6" s="1"/>
  <c r="E102" i="6"/>
  <c r="F102" i="6"/>
  <c r="G102" i="6"/>
  <c r="E103" i="6"/>
  <c r="F103" i="6"/>
  <c r="G103" i="6"/>
  <c r="E104" i="6"/>
  <c r="F104" i="6"/>
  <c r="G104" i="6"/>
  <c r="E105" i="6"/>
  <c r="F105" i="6"/>
  <c r="G105" i="6"/>
  <c r="E106" i="6"/>
  <c r="F106" i="6"/>
  <c r="G106" i="6"/>
  <c r="E107" i="6"/>
  <c r="F107" i="6"/>
  <c r="G107" i="6"/>
  <c r="J108" i="6" s="1"/>
  <c r="E108" i="6"/>
  <c r="F108" i="6"/>
  <c r="G108" i="6"/>
  <c r="E109" i="6"/>
  <c r="F109" i="6"/>
  <c r="G109" i="6"/>
  <c r="J109" i="6" s="1"/>
  <c r="E110" i="6"/>
  <c r="F110" i="6"/>
  <c r="G110" i="6"/>
  <c r="E111" i="6"/>
  <c r="F111" i="6"/>
  <c r="G111" i="6"/>
  <c r="E112" i="6"/>
  <c r="F112" i="6"/>
  <c r="G112" i="6"/>
  <c r="E113" i="6"/>
  <c r="F113" i="6"/>
  <c r="I113" i="6" s="1"/>
  <c r="G113" i="6"/>
  <c r="E114" i="6"/>
  <c r="F114" i="6"/>
  <c r="G114" i="6"/>
  <c r="E115" i="6"/>
  <c r="F115" i="6"/>
  <c r="H115" i="6" s="1"/>
  <c r="G115" i="6"/>
  <c r="E116" i="6"/>
  <c r="F116" i="6"/>
  <c r="G116" i="6"/>
  <c r="E117" i="6"/>
  <c r="F117" i="6"/>
  <c r="G117" i="6"/>
  <c r="E118" i="6"/>
  <c r="F118" i="6"/>
  <c r="G118" i="6"/>
  <c r="E119" i="6"/>
  <c r="F119" i="6"/>
  <c r="G119" i="6"/>
  <c r="E120" i="6"/>
  <c r="F120" i="6"/>
  <c r="I121" i="6"/>
  <c r="G120" i="6"/>
  <c r="J120" i="6" s="1"/>
  <c r="E121" i="6"/>
  <c r="F121" i="6"/>
  <c r="G121" i="6"/>
  <c r="E122" i="6"/>
  <c r="F122" i="6"/>
  <c r="I122" i="6"/>
  <c r="G122" i="6"/>
  <c r="J123" i="6" s="1"/>
  <c r="E123" i="6"/>
  <c r="F123" i="6"/>
  <c r="G123" i="6"/>
  <c r="E124" i="6"/>
  <c r="F124" i="6"/>
  <c r="G124" i="6"/>
  <c r="J125" i="6" s="1"/>
  <c r="E125" i="6"/>
  <c r="F125" i="6"/>
  <c r="G125" i="6"/>
  <c r="E126" i="6"/>
  <c r="F126" i="6"/>
  <c r="G126" i="6"/>
  <c r="J127" i="6" s="1"/>
  <c r="E127" i="6"/>
  <c r="F127" i="6"/>
  <c r="G127" i="6"/>
  <c r="E128" i="6"/>
  <c r="F128" i="6"/>
  <c r="G128" i="6"/>
  <c r="E129" i="6"/>
  <c r="F129" i="6"/>
  <c r="G129" i="6"/>
  <c r="E130" i="6"/>
  <c r="F130" i="6"/>
  <c r="G130" i="6"/>
  <c r="E131" i="6"/>
  <c r="F131" i="6"/>
  <c r="G131" i="6"/>
  <c r="E132" i="6"/>
  <c r="F132" i="6"/>
  <c r="I133" i="6" s="1"/>
  <c r="G132" i="6"/>
  <c r="E133" i="6"/>
  <c r="F133" i="6"/>
  <c r="G133" i="6"/>
  <c r="E134" i="6"/>
  <c r="F134" i="6"/>
  <c r="I134" i="6" s="1"/>
  <c r="G134" i="6"/>
  <c r="E135" i="6"/>
  <c r="F135" i="6"/>
  <c r="G135" i="6"/>
  <c r="E136" i="6"/>
  <c r="F136" i="6"/>
  <c r="G136" i="6"/>
  <c r="E137" i="6"/>
  <c r="F137" i="6"/>
  <c r="G137" i="6"/>
  <c r="E138" i="6"/>
  <c r="F138" i="6"/>
  <c r="G138" i="6"/>
  <c r="E139" i="6"/>
  <c r="F139" i="6"/>
  <c r="G139" i="6"/>
  <c r="E140" i="6"/>
  <c r="F140" i="6"/>
  <c r="G140" i="6"/>
  <c r="E141" i="6"/>
  <c r="F141" i="6"/>
  <c r="G141" i="6"/>
  <c r="E142" i="6"/>
  <c r="F142" i="6"/>
  <c r="G142" i="6"/>
  <c r="E143" i="6"/>
  <c r="F143" i="6"/>
  <c r="G143" i="6"/>
  <c r="J143" i="6" s="1"/>
  <c r="E144" i="6"/>
  <c r="F144" i="6"/>
  <c r="G144" i="6"/>
  <c r="E145" i="6"/>
  <c r="F145" i="6"/>
  <c r="G145" i="6"/>
  <c r="E146" i="6"/>
  <c r="F146" i="6"/>
  <c r="G146" i="6"/>
  <c r="E147" i="6"/>
  <c r="F147" i="6"/>
  <c r="G147" i="6"/>
  <c r="E148" i="6"/>
  <c r="F148" i="6"/>
  <c r="G148" i="6"/>
  <c r="J149" i="6" s="1"/>
  <c r="E149" i="6"/>
  <c r="F149" i="6"/>
  <c r="H149" i="6" s="1"/>
  <c r="G149" i="6"/>
  <c r="E150" i="6"/>
  <c r="F150" i="6"/>
  <c r="G150" i="6"/>
  <c r="E151" i="6"/>
  <c r="F151" i="6"/>
  <c r="I152" i="6" s="1"/>
  <c r="G151" i="6"/>
  <c r="E152" i="6"/>
  <c r="F152" i="6"/>
  <c r="G152" i="6"/>
  <c r="E153" i="6"/>
  <c r="F153" i="6"/>
  <c r="G153" i="6"/>
  <c r="E154" i="6"/>
  <c r="F154" i="6"/>
  <c r="I155" i="6"/>
  <c r="G154" i="6"/>
  <c r="E155" i="6"/>
  <c r="F155" i="6"/>
  <c r="G155" i="6"/>
  <c r="E156" i="6"/>
  <c r="F156" i="6"/>
  <c r="I156" i="6" s="1"/>
  <c r="G156" i="6"/>
  <c r="E157" i="6"/>
  <c r="F157" i="6"/>
  <c r="G157" i="6"/>
  <c r="E158" i="6"/>
  <c r="F158" i="6"/>
  <c r="G158" i="6"/>
  <c r="E159" i="6"/>
  <c r="F159" i="6"/>
  <c r="G159" i="6"/>
  <c r="E160" i="6"/>
  <c r="F160" i="6"/>
  <c r="G160" i="6"/>
  <c r="E161" i="6"/>
  <c r="F161" i="6"/>
  <c r="I161" i="6" s="1"/>
  <c r="G161" i="6"/>
  <c r="E162" i="6"/>
  <c r="F162" i="6"/>
  <c r="I162" i="6" s="1"/>
  <c r="G162" i="6"/>
  <c r="E163" i="6"/>
  <c r="F163" i="6"/>
  <c r="G163" i="6"/>
  <c r="E164" i="6"/>
  <c r="F164" i="6"/>
  <c r="G164" i="6"/>
  <c r="E165" i="6"/>
  <c r="F165" i="6"/>
  <c r="G165" i="6"/>
  <c r="E166" i="6"/>
  <c r="F166" i="6"/>
  <c r="G166" i="6"/>
  <c r="E167" i="6"/>
  <c r="F167" i="6"/>
  <c r="G167" i="6"/>
  <c r="E168" i="6"/>
  <c r="F168" i="6"/>
  <c r="G168" i="6"/>
  <c r="J168" i="6" s="1"/>
  <c r="E169" i="6"/>
  <c r="F169" i="6"/>
  <c r="G169" i="6"/>
  <c r="E170" i="6"/>
  <c r="F170" i="6"/>
  <c r="I171" i="6"/>
  <c r="G170" i="6"/>
  <c r="E171" i="6"/>
  <c r="F171" i="6"/>
  <c r="G171" i="6"/>
  <c r="E172" i="6"/>
  <c r="F172" i="6"/>
  <c r="G172" i="6"/>
  <c r="J173" i="6" s="1"/>
  <c r="E173" i="6"/>
  <c r="F173" i="6"/>
  <c r="G173" i="6"/>
  <c r="E174" i="6"/>
  <c r="F174" i="6"/>
  <c r="G174" i="6"/>
  <c r="E175" i="6"/>
  <c r="F175" i="6"/>
  <c r="G175" i="6"/>
  <c r="E176" i="6"/>
  <c r="F176" i="6"/>
  <c r="I176" i="6" s="1"/>
  <c r="G176" i="6"/>
  <c r="E177" i="6"/>
  <c r="F177" i="6"/>
  <c r="G177" i="6"/>
  <c r="E178" i="6"/>
  <c r="F178" i="6"/>
  <c r="G178" i="6"/>
  <c r="E179" i="6"/>
  <c r="F179" i="6"/>
  <c r="G179" i="6"/>
  <c r="E180" i="6"/>
  <c r="F180" i="6"/>
  <c r="G180" i="6"/>
  <c r="E181" i="6"/>
  <c r="F181" i="6"/>
  <c r="I181" i="6" s="1"/>
  <c r="G181" i="6"/>
  <c r="E182" i="6"/>
  <c r="F182" i="6"/>
  <c r="G182" i="6"/>
  <c r="E183" i="6"/>
  <c r="F183" i="6"/>
  <c r="G183" i="6"/>
  <c r="H183" i="6" s="1"/>
  <c r="E184" i="6"/>
  <c r="F184" i="6"/>
  <c r="G184" i="6"/>
  <c r="E185" i="6"/>
  <c r="F185" i="6"/>
  <c r="G185" i="6"/>
  <c r="E186" i="6"/>
  <c r="F186" i="6"/>
  <c r="G186" i="6"/>
  <c r="E187" i="6"/>
  <c r="F187" i="6"/>
  <c r="G187" i="6"/>
  <c r="J188" i="6" s="1"/>
  <c r="E188" i="6"/>
  <c r="F188" i="6"/>
  <c r="G188" i="6"/>
  <c r="E189" i="6"/>
  <c r="F189" i="6"/>
  <c r="H189" i="6" s="1"/>
  <c r="G189" i="6"/>
  <c r="E190" i="6"/>
  <c r="F190" i="6"/>
  <c r="I191" i="6"/>
  <c r="G190" i="6"/>
  <c r="E191" i="6"/>
  <c r="F191" i="6"/>
  <c r="G191" i="6"/>
  <c r="E192" i="6"/>
  <c r="F192" i="6"/>
  <c r="I192" i="6"/>
  <c r="G192" i="6"/>
  <c r="E193" i="6"/>
  <c r="F193" i="6"/>
  <c r="G193" i="6"/>
  <c r="E194" i="6"/>
  <c r="F194" i="6"/>
  <c r="I195" i="6"/>
  <c r="G194" i="6"/>
  <c r="E195" i="6"/>
  <c r="F195" i="6"/>
  <c r="G195" i="6"/>
  <c r="E196" i="6"/>
  <c r="F196" i="6"/>
  <c r="I196" i="6" s="1"/>
  <c r="G196" i="6"/>
  <c r="E197" i="6"/>
  <c r="F197" i="6"/>
  <c r="G197" i="6"/>
  <c r="H197" i="6" s="1"/>
  <c r="E198" i="6"/>
  <c r="F198" i="6"/>
  <c r="G198" i="6"/>
  <c r="E199" i="6"/>
  <c r="F199" i="6"/>
  <c r="G199" i="6"/>
  <c r="H199" i="6" s="1"/>
  <c r="E200" i="6"/>
  <c r="F200" i="6"/>
  <c r="G200" i="6"/>
  <c r="E201" i="6"/>
  <c r="F201" i="6"/>
  <c r="G201" i="6"/>
  <c r="E202" i="6"/>
  <c r="F202" i="6"/>
  <c r="G202" i="6"/>
  <c r="E203" i="6"/>
  <c r="F203" i="6"/>
  <c r="G203" i="6"/>
  <c r="E204" i="6"/>
  <c r="F204" i="6"/>
  <c r="G204" i="6"/>
  <c r="E205" i="6"/>
  <c r="F205" i="6"/>
  <c r="G205" i="6"/>
  <c r="J205" i="6" s="1"/>
  <c r="E206" i="6"/>
  <c r="F206" i="6"/>
  <c r="G206" i="6"/>
  <c r="E207" i="6"/>
  <c r="F207" i="6"/>
  <c r="G207" i="6"/>
  <c r="E208" i="6"/>
  <c r="F208" i="6"/>
  <c r="G208" i="6"/>
  <c r="E209" i="6"/>
  <c r="F209" i="6"/>
  <c r="H209" i="6" s="1"/>
  <c r="G209" i="6"/>
  <c r="E210" i="6"/>
  <c r="F210" i="6"/>
  <c r="G210" i="6"/>
  <c r="E211" i="6"/>
  <c r="F211" i="6"/>
  <c r="G211" i="6"/>
  <c r="E212" i="6"/>
  <c r="F212" i="6"/>
  <c r="G212" i="6"/>
  <c r="E213" i="6"/>
  <c r="F213" i="6"/>
  <c r="G213" i="6"/>
  <c r="E214" i="6"/>
  <c r="F214" i="6"/>
  <c r="G214" i="6"/>
  <c r="E215" i="6"/>
  <c r="F215" i="6"/>
  <c r="G215" i="6"/>
  <c r="E216" i="6"/>
  <c r="F216" i="6"/>
  <c r="I217" i="6"/>
  <c r="G216" i="6"/>
  <c r="J216" i="6" s="1"/>
  <c r="E217" i="6"/>
  <c r="F217" i="6"/>
  <c r="G217" i="6"/>
  <c r="E218" i="6"/>
  <c r="F218" i="6"/>
  <c r="I219" i="6" s="1"/>
  <c r="G218" i="6"/>
  <c r="E219" i="6"/>
  <c r="F219" i="6"/>
  <c r="G219" i="6"/>
  <c r="E220" i="6"/>
  <c r="F220" i="6"/>
  <c r="I221" i="6"/>
  <c r="G220" i="6"/>
  <c r="E221" i="6"/>
  <c r="F221" i="6"/>
  <c r="G221" i="6"/>
  <c r="E222" i="6"/>
  <c r="F222" i="6"/>
  <c r="I222" i="6" s="1"/>
  <c r="G222" i="6"/>
  <c r="E223" i="6"/>
  <c r="F223" i="6"/>
  <c r="G223" i="6"/>
  <c r="E224" i="6"/>
  <c r="F224" i="6"/>
  <c r="G224" i="6"/>
  <c r="E225" i="6"/>
  <c r="F225" i="6"/>
  <c r="G225" i="6"/>
  <c r="E226" i="6"/>
  <c r="F226" i="6"/>
  <c r="G226" i="6"/>
  <c r="E227" i="6"/>
  <c r="F227" i="6"/>
  <c r="G227" i="6"/>
  <c r="H227" i="6" s="1"/>
  <c r="K227" i="6" s="1"/>
  <c r="E228" i="6"/>
  <c r="F228" i="6"/>
  <c r="G228" i="6"/>
  <c r="E229" i="6"/>
  <c r="F229" i="6"/>
  <c r="G229" i="6"/>
  <c r="J230" i="6" s="1"/>
  <c r="E230" i="6"/>
  <c r="F230" i="6"/>
  <c r="G230" i="6"/>
  <c r="E231" i="6"/>
  <c r="F231" i="6"/>
  <c r="G231" i="6"/>
  <c r="J231" i="6" s="1"/>
  <c r="E232" i="6"/>
  <c r="F232" i="6"/>
  <c r="G232" i="6"/>
  <c r="E233" i="6"/>
  <c r="F233" i="6"/>
  <c r="G233" i="6"/>
  <c r="E234" i="6"/>
  <c r="F234" i="6"/>
  <c r="G234" i="6"/>
  <c r="J235" i="6" s="1"/>
  <c r="E235" i="6"/>
  <c r="F235" i="6"/>
  <c r="G235" i="6"/>
  <c r="E236" i="6"/>
  <c r="F236" i="6"/>
  <c r="I237" i="6"/>
  <c r="G236" i="6"/>
  <c r="E237" i="6"/>
  <c r="F237" i="6"/>
  <c r="G237" i="6"/>
  <c r="E238" i="6"/>
  <c r="F238" i="6"/>
  <c r="G238" i="6"/>
  <c r="J238" i="6" s="1"/>
  <c r="E239" i="6"/>
  <c r="F239" i="6"/>
  <c r="G239" i="6"/>
  <c r="E240" i="6"/>
  <c r="F240" i="6"/>
  <c r="G240" i="6"/>
  <c r="J240" i="6" s="1"/>
  <c r="E241" i="6"/>
  <c r="F241" i="6"/>
  <c r="G241" i="6"/>
  <c r="E242" i="6"/>
  <c r="F242" i="6"/>
  <c r="G242" i="6"/>
  <c r="E243" i="6"/>
  <c r="F243" i="6"/>
  <c r="G243" i="6"/>
  <c r="E244" i="6"/>
  <c r="F244" i="6"/>
  <c r="I244" i="6" s="1"/>
  <c r="G244" i="6"/>
  <c r="J245" i="6" s="1"/>
  <c r="E245" i="6"/>
  <c r="F245" i="6"/>
  <c r="G245" i="6"/>
  <c r="E246" i="6"/>
  <c r="F246" i="6"/>
  <c r="G246" i="6"/>
  <c r="J246" i="6" s="1"/>
  <c r="E247" i="6"/>
  <c r="F247" i="6"/>
  <c r="G247" i="6"/>
  <c r="E248" i="6"/>
  <c r="F248" i="6"/>
  <c r="I249" i="6" s="1"/>
  <c r="G248" i="6"/>
  <c r="J248" i="6" s="1"/>
  <c r="E249" i="6"/>
  <c r="F249" i="6"/>
  <c r="G249" i="6"/>
  <c r="E250" i="6"/>
  <c r="F250" i="6"/>
  <c r="G250" i="6"/>
  <c r="E251" i="6"/>
  <c r="F251" i="6"/>
  <c r="G251" i="6"/>
  <c r="E252" i="6"/>
  <c r="F252" i="6"/>
  <c r="G252" i="6"/>
  <c r="E253" i="6"/>
  <c r="F253" i="6"/>
  <c r="G253" i="6"/>
  <c r="E254" i="6"/>
  <c r="F254" i="6"/>
  <c r="I255" i="6" s="1"/>
  <c r="G254" i="6"/>
  <c r="E255" i="6"/>
  <c r="F255" i="6"/>
  <c r="G255" i="6"/>
  <c r="E256" i="6"/>
  <c r="F256" i="6"/>
  <c r="G256" i="6"/>
  <c r="J257" i="6" s="1"/>
  <c r="E257" i="6"/>
  <c r="F257" i="6"/>
  <c r="G257" i="6"/>
  <c r="E258" i="6"/>
  <c r="F258" i="6"/>
  <c r="I258" i="6"/>
  <c r="G258" i="6"/>
  <c r="E259" i="6"/>
  <c r="F259" i="6"/>
  <c r="G259" i="6"/>
  <c r="E260" i="6"/>
  <c r="F260" i="6"/>
  <c r="G260" i="6"/>
  <c r="E261" i="6"/>
  <c r="F261" i="6"/>
  <c r="G261" i="6"/>
  <c r="H261" i="6" s="1"/>
  <c r="E262" i="6"/>
  <c r="F262" i="6"/>
  <c r="G262" i="6"/>
  <c r="E263" i="6"/>
  <c r="F263" i="6"/>
  <c r="G263" i="6"/>
  <c r="E264" i="6"/>
  <c r="F264" i="6"/>
  <c r="I264" i="6" s="1"/>
  <c r="G264" i="6"/>
  <c r="E265" i="6"/>
  <c r="F265" i="6"/>
  <c r="G265" i="6"/>
  <c r="E266" i="6"/>
  <c r="F266" i="6"/>
  <c r="G266" i="6"/>
  <c r="E267" i="6"/>
  <c r="F267" i="6"/>
  <c r="G267" i="6"/>
  <c r="E268" i="6"/>
  <c r="F268" i="6"/>
  <c r="G268" i="6"/>
  <c r="E269" i="6"/>
  <c r="F269" i="6"/>
  <c r="G269" i="6"/>
  <c r="H269" i="6" s="1"/>
  <c r="E270" i="6"/>
  <c r="F270" i="6"/>
  <c r="G270" i="6"/>
  <c r="E271" i="6"/>
  <c r="F271" i="6"/>
  <c r="G271" i="6"/>
  <c r="H271" i="6" s="1"/>
  <c r="E272" i="6"/>
  <c r="F272" i="6"/>
  <c r="G272" i="6"/>
  <c r="E273" i="6"/>
  <c r="F273" i="6"/>
  <c r="G273" i="6"/>
  <c r="E274" i="6"/>
  <c r="F274" i="6"/>
  <c r="G274" i="6"/>
  <c r="E275" i="6"/>
  <c r="F275" i="6"/>
  <c r="G275" i="6"/>
  <c r="E276" i="6"/>
  <c r="F276" i="6"/>
  <c r="G276" i="6"/>
  <c r="E277" i="6"/>
  <c r="F277" i="6"/>
  <c r="G277" i="6"/>
  <c r="E278" i="6"/>
  <c r="F278" i="6"/>
  <c r="G278" i="6"/>
  <c r="E279" i="6"/>
  <c r="F279" i="6"/>
  <c r="G279" i="6"/>
  <c r="E280" i="6"/>
  <c r="F280" i="6"/>
  <c r="G280" i="6"/>
  <c r="E281" i="6"/>
  <c r="F281" i="6"/>
  <c r="G281" i="6"/>
  <c r="E282" i="6"/>
  <c r="F282" i="6"/>
  <c r="G282" i="6"/>
  <c r="E283" i="6"/>
  <c r="F283" i="6"/>
  <c r="G283" i="6"/>
  <c r="J284" i="6" s="1"/>
  <c r="E284" i="6"/>
  <c r="F284" i="6"/>
  <c r="G284" i="6"/>
  <c r="E285" i="6"/>
  <c r="F285" i="6"/>
  <c r="G285" i="6"/>
  <c r="E286" i="6"/>
  <c r="F286" i="6"/>
  <c r="G286" i="6"/>
  <c r="E287" i="6"/>
  <c r="F287" i="6"/>
  <c r="G287" i="6"/>
  <c r="H287" i="6" s="1"/>
  <c r="E288" i="6"/>
  <c r="F288" i="6"/>
  <c r="G288" i="6"/>
  <c r="E289" i="6"/>
  <c r="F289" i="6"/>
  <c r="G289" i="6"/>
  <c r="E290" i="6"/>
  <c r="F290" i="6"/>
  <c r="G290" i="6"/>
  <c r="E291" i="6"/>
  <c r="F291" i="6"/>
  <c r="G291" i="6"/>
  <c r="E292" i="6"/>
  <c r="F292" i="6"/>
  <c r="G292" i="6"/>
  <c r="E293" i="6"/>
  <c r="F293" i="6"/>
  <c r="G293" i="6"/>
  <c r="E294" i="6"/>
  <c r="F294" i="6"/>
  <c r="G294" i="6"/>
  <c r="E295" i="6"/>
  <c r="F295" i="6"/>
  <c r="G295" i="6"/>
  <c r="J296" i="6" s="1"/>
  <c r="E296" i="6"/>
  <c r="F296" i="6"/>
  <c r="I296" i="6" s="1"/>
  <c r="G296" i="6"/>
  <c r="E297" i="6"/>
  <c r="F297" i="6"/>
  <c r="I297" i="6" s="1"/>
  <c r="G297" i="6"/>
  <c r="E298" i="6"/>
  <c r="F298" i="6"/>
  <c r="G298" i="6"/>
  <c r="E299" i="6"/>
  <c r="F299" i="6"/>
  <c r="G299" i="6"/>
  <c r="J299" i="6" s="1"/>
  <c r="E300" i="6"/>
  <c r="F300" i="6"/>
  <c r="G300" i="6"/>
  <c r="E301" i="6"/>
  <c r="F301" i="6"/>
  <c r="I302" i="6" s="1"/>
  <c r="G301" i="6"/>
  <c r="J302" i="6" s="1"/>
  <c r="E302" i="6"/>
  <c r="F302" i="6"/>
  <c r="G302" i="6"/>
  <c r="E303" i="6"/>
  <c r="F303" i="6"/>
  <c r="G303" i="6"/>
  <c r="E304" i="6"/>
  <c r="F304" i="6"/>
  <c r="G304" i="6"/>
  <c r="E305" i="6"/>
  <c r="F305" i="6"/>
  <c r="I306" i="6" s="1"/>
  <c r="G305" i="6"/>
  <c r="E306" i="6"/>
  <c r="F306" i="6"/>
  <c r="G306" i="6"/>
  <c r="E307" i="6"/>
  <c r="F307" i="6"/>
  <c r="G307" i="6"/>
  <c r="E308" i="6"/>
  <c r="F308" i="6"/>
  <c r="G308" i="6"/>
  <c r="E309" i="6"/>
  <c r="F309" i="6"/>
  <c r="G309" i="6"/>
  <c r="E310" i="6"/>
  <c r="F310" i="6"/>
  <c r="G310" i="6"/>
  <c r="E311" i="6"/>
  <c r="F311" i="6"/>
  <c r="G311" i="6"/>
  <c r="E312" i="6"/>
  <c r="F312" i="6"/>
  <c r="G312" i="6"/>
  <c r="E313" i="6"/>
  <c r="F313" i="6"/>
  <c r="G313" i="6"/>
  <c r="E314" i="6"/>
  <c r="F314" i="6"/>
  <c r="G314" i="6"/>
  <c r="E315" i="6"/>
  <c r="F315" i="6"/>
  <c r="I316" i="6" s="1"/>
  <c r="G315" i="6"/>
  <c r="E316" i="6"/>
  <c r="F316" i="6"/>
  <c r="G316" i="6"/>
  <c r="J317" i="6" s="1"/>
  <c r="E317" i="6"/>
  <c r="F317" i="6"/>
  <c r="G317" i="6"/>
  <c r="E318" i="6"/>
  <c r="F318" i="6"/>
  <c r="G318" i="6"/>
  <c r="J319" i="6" s="1"/>
  <c r="E319" i="6"/>
  <c r="F319" i="6"/>
  <c r="G319" i="6"/>
  <c r="E320" i="6"/>
  <c r="F320" i="6"/>
  <c r="G320" i="6"/>
  <c r="J320" i="6" s="1"/>
  <c r="E321" i="6"/>
  <c r="F321" i="6"/>
  <c r="G321" i="6"/>
  <c r="E322" i="6"/>
  <c r="F322" i="6"/>
  <c r="G322" i="6"/>
  <c r="J323" i="6" s="1"/>
  <c r="E323" i="6"/>
  <c r="F323" i="6"/>
  <c r="G323" i="6"/>
  <c r="E324" i="6"/>
  <c r="F324" i="6"/>
  <c r="G324" i="6"/>
  <c r="J325" i="6" s="1"/>
  <c r="E325" i="6"/>
  <c r="F325" i="6"/>
  <c r="G325" i="6"/>
  <c r="E326" i="6"/>
  <c r="F326" i="6"/>
  <c r="I326" i="6"/>
  <c r="G326" i="6"/>
  <c r="E327" i="6"/>
  <c r="F327" i="6"/>
  <c r="G327" i="6"/>
  <c r="E328" i="6"/>
  <c r="F328" i="6"/>
  <c r="G328" i="6"/>
  <c r="J329" i="6" s="1"/>
  <c r="E329" i="6"/>
  <c r="F329" i="6"/>
  <c r="G329" i="6"/>
  <c r="E330" i="6"/>
  <c r="F330" i="6"/>
  <c r="I330" i="6" s="1"/>
  <c r="G330" i="6"/>
  <c r="E331" i="6"/>
  <c r="F331" i="6"/>
  <c r="G331" i="6"/>
  <c r="E332" i="6"/>
  <c r="F332" i="6"/>
  <c r="G332" i="6"/>
  <c r="E333" i="6"/>
  <c r="F333" i="6"/>
  <c r="G333" i="6"/>
  <c r="E334" i="6"/>
  <c r="F334" i="6"/>
  <c r="I334" i="6"/>
  <c r="G334" i="6"/>
  <c r="E335" i="6"/>
  <c r="F335" i="6"/>
  <c r="G335" i="6"/>
  <c r="E336" i="6"/>
  <c r="F336" i="6"/>
  <c r="I337" i="6" s="1"/>
  <c r="G336" i="6"/>
  <c r="E337" i="6"/>
  <c r="F337" i="6"/>
  <c r="G337" i="6"/>
  <c r="E338" i="6"/>
  <c r="F338" i="6"/>
  <c r="G338" i="6"/>
  <c r="E339" i="6"/>
  <c r="F339" i="6"/>
  <c r="G339" i="6"/>
  <c r="E340" i="6"/>
  <c r="F340" i="6"/>
  <c r="G340" i="6"/>
  <c r="E341" i="6"/>
  <c r="F341" i="6"/>
  <c r="G341" i="6"/>
  <c r="E342" i="6"/>
  <c r="F342" i="6"/>
  <c r="I343" i="6" s="1"/>
  <c r="G342" i="6"/>
  <c r="E343" i="6"/>
  <c r="F343" i="6"/>
  <c r="G343" i="6"/>
  <c r="H343" i="6" s="1"/>
  <c r="E344" i="6"/>
  <c r="F344" i="6"/>
  <c r="G344" i="6"/>
  <c r="E345" i="6"/>
  <c r="F345" i="6"/>
  <c r="G345" i="6"/>
  <c r="E346" i="6"/>
  <c r="F346" i="6"/>
  <c r="G346" i="6"/>
  <c r="E347" i="6"/>
  <c r="F347" i="6"/>
  <c r="G347" i="6"/>
  <c r="J347" i="6" s="1"/>
  <c r="E348" i="6"/>
  <c r="F348" i="6"/>
  <c r="G348" i="6"/>
  <c r="E349" i="6"/>
  <c r="F349" i="6"/>
  <c r="G349" i="6"/>
  <c r="E350" i="6"/>
  <c r="F350" i="6"/>
  <c r="G350" i="6"/>
  <c r="E351" i="6"/>
  <c r="F351" i="6"/>
  <c r="G351" i="6"/>
  <c r="E352" i="6"/>
  <c r="F352" i="6"/>
  <c r="G352" i="6"/>
  <c r="E353" i="6"/>
  <c r="F353" i="6"/>
  <c r="G353" i="6"/>
  <c r="J353" i="6" s="1"/>
  <c r="E354" i="6"/>
  <c r="F354" i="6"/>
  <c r="G354" i="6"/>
  <c r="E355" i="6"/>
  <c r="F355" i="6"/>
  <c r="G355" i="6"/>
  <c r="E356" i="6"/>
  <c r="F356" i="6"/>
  <c r="G356" i="6"/>
  <c r="E357" i="6"/>
  <c r="F357" i="6"/>
  <c r="I357" i="6" s="1"/>
  <c r="G357" i="6"/>
  <c r="E358" i="6"/>
  <c r="F358" i="6"/>
  <c r="G358" i="6"/>
  <c r="E359" i="6"/>
  <c r="F359" i="6"/>
  <c r="G359" i="6"/>
  <c r="J359" i="6" s="1"/>
  <c r="E360" i="6"/>
  <c r="F360" i="6"/>
  <c r="G360" i="6"/>
  <c r="E361" i="6"/>
  <c r="F361" i="6"/>
  <c r="G361" i="6"/>
  <c r="J362" i="6" s="1"/>
  <c r="E362" i="6"/>
  <c r="F362" i="6"/>
  <c r="G362" i="6"/>
  <c r="E363" i="6"/>
  <c r="F363" i="6"/>
  <c r="I363" i="6" s="1"/>
  <c r="G363" i="6"/>
  <c r="E364" i="6"/>
  <c r="F364" i="6"/>
  <c r="G364" i="6"/>
  <c r="E365" i="6"/>
  <c r="F365" i="6"/>
  <c r="H365" i="6" s="1"/>
  <c r="G365" i="6"/>
  <c r="E366" i="6"/>
  <c r="F366" i="6"/>
  <c r="I367" i="6"/>
  <c r="G366" i="6"/>
  <c r="E367" i="6"/>
  <c r="F367" i="6"/>
  <c r="G367" i="6"/>
  <c r="E368" i="6"/>
  <c r="F368" i="6"/>
  <c r="I369" i="6"/>
  <c r="G368" i="6"/>
  <c r="J368" i="6" s="1"/>
  <c r="E369" i="6"/>
  <c r="F369" i="6"/>
  <c r="G369" i="6"/>
  <c r="E370" i="6"/>
  <c r="F370" i="6"/>
  <c r="G370" i="6"/>
  <c r="J371" i="6" s="1"/>
  <c r="E371" i="6"/>
  <c r="F371" i="6"/>
  <c r="G371" i="6"/>
  <c r="E372" i="6"/>
  <c r="F372" i="6"/>
  <c r="I372" i="6" s="1"/>
  <c r="G372" i="6"/>
  <c r="E373" i="6"/>
  <c r="F373" i="6"/>
  <c r="G373" i="6"/>
  <c r="E374" i="6"/>
  <c r="F374" i="6"/>
  <c r="G374" i="6"/>
  <c r="E375" i="6"/>
  <c r="F375" i="6"/>
  <c r="G375" i="6"/>
  <c r="E376" i="6"/>
  <c r="F376" i="6"/>
  <c r="I376" i="6" s="1"/>
  <c r="G376" i="6"/>
  <c r="E377" i="6"/>
  <c r="F377" i="6"/>
  <c r="G377" i="6"/>
  <c r="E378" i="6"/>
  <c r="F378" i="6"/>
  <c r="G378" i="6"/>
  <c r="E379" i="6"/>
  <c r="F379" i="6"/>
  <c r="G379" i="6"/>
  <c r="E380" i="6"/>
  <c r="F380" i="6"/>
  <c r="G380" i="6"/>
  <c r="E381" i="6"/>
  <c r="F381" i="6"/>
  <c r="G381" i="6"/>
  <c r="E382" i="6"/>
  <c r="F382" i="6"/>
  <c r="G382" i="6"/>
  <c r="E383" i="6"/>
  <c r="F383" i="6"/>
  <c r="G383" i="6"/>
  <c r="E384" i="6"/>
  <c r="F384" i="6"/>
  <c r="G384" i="6"/>
  <c r="E385" i="6"/>
  <c r="F385" i="6"/>
  <c r="H385" i="6" s="1"/>
  <c r="G385" i="6"/>
  <c r="E386" i="6"/>
  <c r="F386" i="6"/>
  <c r="G386" i="6"/>
  <c r="E387" i="6"/>
  <c r="F387" i="6"/>
  <c r="G387" i="6"/>
  <c r="E388" i="6"/>
  <c r="F388" i="6"/>
  <c r="G388" i="6"/>
  <c r="E389" i="6"/>
  <c r="F389" i="6"/>
  <c r="H389" i="6" s="1"/>
  <c r="G389" i="6"/>
  <c r="E390" i="6"/>
  <c r="F390" i="6"/>
  <c r="G390" i="6"/>
  <c r="E391" i="6"/>
  <c r="F391" i="6"/>
  <c r="G391" i="6"/>
  <c r="E392" i="6"/>
  <c r="F392" i="6"/>
  <c r="G392" i="6"/>
  <c r="E393" i="6"/>
  <c r="F393" i="6"/>
  <c r="G393" i="6"/>
  <c r="E394" i="6"/>
  <c r="F394" i="6"/>
  <c r="G394" i="6"/>
  <c r="E395" i="6"/>
  <c r="F395" i="6"/>
  <c r="I396" i="6" s="1"/>
  <c r="G395" i="6"/>
  <c r="E396" i="6"/>
  <c r="F396" i="6"/>
  <c r="G396" i="6"/>
  <c r="E397" i="6"/>
  <c r="F397" i="6"/>
  <c r="G397" i="6"/>
  <c r="E398" i="6"/>
  <c r="F398" i="6"/>
  <c r="G398" i="6"/>
  <c r="J398" i="6" s="1"/>
  <c r="E399" i="6"/>
  <c r="F399" i="6"/>
  <c r="G399" i="6"/>
  <c r="E400" i="6"/>
  <c r="F400" i="6"/>
  <c r="I400" i="6"/>
  <c r="G400" i="6"/>
  <c r="E401" i="6"/>
  <c r="F401" i="6"/>
  <c r="G401" i="6"/>
  <c r="E402" i="6"/>
  <c r="F402" i="6"/>
  <c r="G402" i="6"/>
  <c r="E403" i="6"/>
  <c r="F403" i="6"/>
  <c r="G403" i="6"/>
  <c r="E404" i="6"/>
  <c r="F404" i="6"/>
  <c r="I404" i="6" s="1"/>
  <c r="G404" i="6"/>
  <c r="E405" i="6"/>
  <c r="F405" i="6"/>
  <c r="G405" i="6"/>
  <c r="E406" i="6"/>
  <c r="F406" i="6"/>
  <c r="I406" i="6" s="1"/>
  <c r="G406" i="6"/>
  <c r="E407" i="6"/>
  <c r="F407" i="6"/>
  <c r="G407" i="6"/>
  <c r="H407" i="6" s="1"/>
  <c r="E408" i="6"/>
  <c r="F408" i="6"/>
  <c r="G408" i="6"/>
  <c r="E409" i="6"/>
  <c r="F409" i="6"/>
  <c r="G409" i="6"/>
  <c r="E410" i="6"/>
  <c r="F410" i="6"/>
  <c r="G410" i="6"/>
  <c r="E411" i="6"/>
  <c r="F411" i="6"/>
  <c r="G411" i="6"/>
  <c r="E412" i="6"/>
  <c r="F412" i="6"/>
  <c r="G412" i="6"/>
  <c r="E413" i="6"/>
  <c r="F413" i="6"/>
  <c r="H413" i="6" s="1"/>
  <c r="G413" i="6"/>
  <c r="E414" i="6"/>
  <c r="F414" i="6"/>
  <c r="G414" i="6"/>
  <c r="E415" i="6"/>
  <c r="F415" i="6"/>
  <c r="I415" i="6" s="1"/>
  <c r="G415" i="6"/>
  <c r="E416" i="6"/>
  <c r="F416" i="6"/>
  <c r="G416" i="6"/>
  <c r="E417" i="6"/>
  <c r="F417" i="6"/>
  <c r="I417" i="6" s="1"/>
  <c r="G417" i="6"/>
  <c r="E418" i="6"/>
  <c r="F418" i="6"/>
  <c r="I419" i="6"/>
  <c r="G418" i="6"/>
  <c r="E419" i="6"/>
  <c r="F419" i="6"/>
  <c r="G419" i="6"/>
  <c r="E420" i="6"/>
  <c r="F420" i="6"/>
  <c r="G420" i="6"/>
  <c r="E421" i="6"/>
  <c r="F421" i="6"/>
  <c r="G421" i="6"/>
  <c r="E422" i="6"/>
  <c r="F422" i="6"/>
  <c r="G422" i="6"/>
  <c r="J422" i="6" s="1"/>
  <c r="E423" i="6"/>
  <c r="F423" i="6"/>
  <c r="G423" i="6"/>
  <c r="E424" i="6"/>
  <c r="F424" i="6"/>
  <c r="G424" i="6"/>
  <c r="E425" i="6"/>
  <c r="F425" i="6"/>
  <c r="G425" i="6"/>
  <c r="E426" i="6"/>
  <c r="F426" i="6"/>
  <c r="I426" i="6"/>
  <c r="G426" i="6"/>
  <c r="E427" i="6"/>
  <c r="F427" i="6"/>
  <c r="G427" i="6"/>
  <c r="E428" i="6"/>
  <c r="F428" i="6"/>
  <c r="I429" i="6"/>
  <c r="G428" i="6"/>
  <c r="E429" i="6"/>
  <c r="F429" i="6"/>
  <c r="G429" i="6"/>
  <c r="E430" i="6"/>
  <c r="F430" i="6"/>
  <c r="G430" i="6"/>
  <c r="E431" i="6"/>
  <c r="F431" i="6"/>
  <c r="G431" i="6"/>
  <c r="E432" i="6"/>
  <c r="F432" i="6"/>
  <c r="I432" i="6" s="1"/>
  <c r="G432" i="6"/>
  <c r="E433" i="6"/>
  <c r="F433" i="6"/>
  <c r="G433" i="6"/>
  <c r="H433" i="6" s="1"/>
  <c r="E434" i="6"/>
  <c r="F434" i="6"/>
  <c r="G434" i="6"/>
  <c r="E435" i="6"/>
  <c r="F435" i="6"/>
  <c r="I435" i="6" s="1"/>
  <c r="G435" i="6"/>
  <c r="E436" i="6"/>
  <c r="F436" i="6"/>
  <c r="G436" i="6"/>
  <c r="E437" i="6"/>
  <c r="F437" i="6"/>
  <c r="G437" i="6"/>
  <c r="J438" i="6" s="1"/>
  <c r="E438" i="6"/>
  <c r="F438" i="6"/>
  <c r="G438" i="6"/>
  <c r="E439" i="6"/>
  <c r="F439" i="6"/>
  <c r="G439" i="6"/>
  <c r="E440" i="6"/>
  <c r="F440" i="6"/>
  <c r="G440" i="6"/>
  <c r="E441" i="6"/>
  <c r="F441" i="6"/>
  <c r="I441" i="6" s="1"/>
  <c r="G441" i="6"/>
  <c r="E442" i="6"/>
  <c r="F442" i="6"/>
  <c r="G442" i="6"/>
  <c r="E443" i="6"/>
  <c r="F443" i="6"/>
  <c r="G443" i="6"/>
  <c r="E444" i="6"/>
  <c r="F444" i="6"/>
  <c r="G444" i="6"/>
  <c r="E445" i="6"/>
  <c r="F445" i="6"/>
  <c r="G445" i="6"/>
  <c r="E446" i="6"/>
  <c r="F446" i="6"/>
  <c r="G446" i="6"/>
  <c r="E447" i="6"/>
  <c r="F447" i="6"/>
  <c r="G447" i="6"/>
  <c r="E448" i="6"/>
  <c r="F448" i="6"/>
  <c r="I449" i="6"/>
  <c r="G448" i="6"/>
  <c r="E449" i="6"/>
  <c r="F449" i="6"/>
  <c r="G449" i="6"/>
  <c r="E450" i="6"/>
  <c r="F450" i="6"/>
  <c r="I451" i="6"/>
  <c r="G450" i="6"/>
  <c r="J450" i="6" s="1"/>
  <c r="E451" i="6"/>
  <c r="F451" i="6"/>
  <c r="G451" i="6"/>
  <c r="E452" i="6"/>
  <c r="F452" i="6"/>
  <c r="I452" i="6" s="1"/>
  <c r="G452" i="6"/>
  <c r="J452" i="6" s="1"/>
  <c r="E453" i="6"/>
  <c r="F453" i="6"/>
  <c r="G453" i="6"/>
  <c r="E454" i="6"/>
  <c r="F454" i="6"/>
  <c r="I454" i="6" s="1"/>
  <c r="G454" i="6"/>
  <c r="E455" i="6"/>
  <c r="F455" i="6"/>
  <c r="G455" i="6"/>
  <c r="E456" i="6"/>
  <c r="F456" i="6"/>
  <c r="G456" i="6"/>
  <c r="E457" i="6"/>
  <c r="F457" i="6"/>
  <c r="H457" i="6" s="1"/>
  <c r="G457" i="6"/>
  <c r="E458" i="6"/>
  <c r="F458" i="6"/>
  <c r="G458" i="6"/>
  <c r="E459" i="6"/>
  <c r="F459" i="6"/>
  <c r="I459" i="6" s="1"/>
  <c r="G459" i="6"/>
  <c r="E460" i="6"/>
  <c r="F460" i="6"/>
  <c r="G460" i="6"/>
  <c r="E461" i="6"/>
  <c r="F461" i="6"/>
  <c r="H461" i="6" s="1"/>
  <c r="G461" i="6"/>
  <c r="E462" i="6"/>
  <c r="F462" i="6"/>
  <c r="G462" i="6"/>
  <c r="E463" i="6"/>
  <c r="F463" i="6"/>
  <c r="H463" i="6" s="1"/>
  <c r="K463" i="6" s="1"/>
  <c r="G463" i="6"/>
  <c r="E464" i="6"/>
  <c r="F464" i="6"/>
  <c r="G464" i="6"/>
  <c r="J464" i="6" s="1"/>
  <c r="E465" i="6"/>
  <c r="F465" i="6"/>
  <c r="I465" i="6" s="1"/>
  <c r="G465" i="6"/>
  <c r="E466" i="6"/>
  <c r="F466" i="6"/>
  <c r="G466" i="6"/>
  <c r="E467" i="6"/>
  <c r="F467" i="6"/>
  <c r="H467" i="6" s="1"/>
  <c r="K467" i="6" s="1"/>
  <c r="G467" i="6"/>
  <c r="E468" i="6"/>
  <c r="F468" i="6"/>
  <c r="I469" i="6"/>
  <c r="G468" i="6"/>
  <c r="J468" i="6" s="1"/>
  <c r="E469" i="6"/>
  <c r="F469" i="6"/>
  <c r="G469" i="6"/>
  <c r="E470" i="6"/>
  <c r="F470" i="6"/>
  <c r="I470" i="6"/>
  <c r="G470" i="6"/>
  <c r="E471" i="6"/>
  <c r="F471" i="6"/>
  <c r="G471" i="6"/>
  <c r="E472" i="6"/>
  <c r="F472" i="6"/>
  <c r="G472" i="6"/>
  <c r="E473" i="6"/>
  <c r="F473" i="6"/>
  <c r="G473" i="6"/>
  <c r="E474" i="6"/>
  <c r="F474" i="6"/>
  <c r="I475" i="6"/>
  <c r="G474" i="6"/>
  <c r="E475" i="6"/>
  <c r="F475" i="6"/>
  <c r="G475" i="6"/>
  <c r="J476" i="6" s="1"/>
  <c r="E476" i="6"/>
  <c r="F476" i="6"/>
  <c r="I476" i="6" s="1"/>
  <c r="G476" i="6"/>
  <c r="E477" i="6"/>
  <c r="F477" i="6"/>
  <c r="G477" i="6"/>
  <c r="E478" i="6"/>
  <c r="F478" i="6"/>
  <c r="G478" i="6"/>
  <c r="E479" i="6"/>
  <c r="F479" i="6"/>
  <c r="G479" i="6"/>
  <c r="E480" i="6"/>
  <c r="F480" i="6"/>
  <c r="G480" i="6"/>
  <c r="E481" i="6"/>
  <c r="F481" i="6"/>
  <c r="G481" i="6"/>
  <c r="E482" i="6"/>
  <c r="F482" i="6"/>
  <c r="G482" i="6"/>
  <c r="E483" i="6"/>
  <c r="F483" i="6"/>
  <c r="G483" i="6"/>
  <c r="E484" i="6"/>
  <c r="F484" i="6"/>
  <c r="G484" i="6"/>
  <c r="E485" i="6"/>
  <c r="F485" i="6"/>
  <c r="G485" i="6"/>
  <c r="E486" i="6"/>
  <c r="F486" i="6"/>
  <c r="G486" i="6"/>
  <c r="E487" i="6"/>
  <c r="F487" i="6"/>
  <c r="G487" i="6"/>
  <c r="E488" i="6"/>
  <c r="F488" i="6"/>
  <c r="G488" i="6"/>
  <c r="E489" i="6"/>
  <c r="F489" i="6"/>
  <c r="H489" i="6" s="1"/>
  <c r="G489" i="6"/>
  <c r="E490" i="6"/>
  <c r="F490" i="6"/>
  <c r="G490" i="6"/>
  <c r="J490" i="6" s="1"/>
  <c r="E491" i="6"/>
  <c r="F491" i="6"/>
  <c r="G491" i="6"/>
  <c r="E492" i="6"/>
  <c r="F492" i="6"/>
  <c r="G492" i="6"/>
  <c r="E493" i="6"/>
  <c r="F493" i="6"/>
  <c r="G493" i="6"/>
  <c r="E494" i="6"/>
  <c r="F494" i="6"/>
  <c r="I494" i="6"/>
  <c r="G494" i="6"/>
  <c r="J494" i="6" s="1"/>
  <c r="E495" i="6"/>
  <c r="F495" i="6"/>
  <c r="G495" i="6"/>
  <c r="E496" i="6"/>
  <c r="F496" i="6"/>
  <c r="I497" i="6"/>
  <c r="G496" i="6"/>
  <c r="E497" i="6"/>
  <c r="F497" i="6"/>
  <c r="G497" i="6"/>
  <c r="E498" i="6"/>
  <c r="F498" i="6"/>
  <c r="G498" i="6"/>
  <c r="E499" i="6"/>
  <c r="F499" i="6"/>
  <c r="G499" i="6"/>
  <c r="E500" i="6"/>
  <c r="F500" i="6"/>
  <c r="G500" i="6"/>
  <c r="E501" i="6"/>
  <c r="F501" i="6"/>
  <c r="G501" i="6"/>
  <c r="E502" i="6"/>
  <c r="F502" i="6"/>
  <c r="I502" i="6" s="1"/>
  <c r="G502" i="6"/>
  <c r="E503" i="6"/>
  <c r="F503" i="6"/>
  <c r="G503" i="6"/>
  <c r="E504" i="6"/>
  <c r="F504" i="6"/>
  <c r="G504" i="6"/>
  <c r="E505" i="6"/>
  <c r="F505" i="6"/>
  <c r="G505" i="6"/>
  <c r="E506" i="6"/>
  <c r="F506" i="6"/>
  <c r="G506" i="6"/>
  <c r="E507" i="6"/>
  <c r="F507" i="6"/>
  <c r="G507" i="6"/>
  <c r="J507" i="6" s="1"/>
  <c r="E508" i="6"/>
  <c r="F508" i="6"/>
  <c r="I509" i="6"/>
  <c r="G508" i="6"/>
  <c r="J508" i="6" s="1"/>
  <c r="E509" i="6"/>
  <c r="F509" i="6"/>
  <c r="G509" i="6"/>
  <c r="E510" i="6"/>
  <c r="F510" i="6"/>
  <c r="G510" i="6"/>
  <c r="E511" i="6"/>
  <c r="F511" i="6"/>
  <c r="G511" i="6"/>
  <c r="E512" i="6"/>
  <c r="F512" i="6"/>
  <c r="G512" i="6"/>
  <c r="E513" i="6"/>
  <c r="F513" i="6"/>
  <c r="G513" i="6"/>
  <c r="E514" i="6"/>
  <c r="F514" i="6"/>
  <c r="I515" i="6"/>
  <c r="G514" i="6"/>
  <c r="E515" i="6"/>
  <c r="F515" i="6"/>
  <c r="G515" i="6"/>
  <c r="E516" i="6"/>
  <c r="F516" i="6"/>
  <c r="I517" i="6" s="1"/>
  <c r="G516" i="6"/>
  <c r="E517" i="6"/>
  <c r="F517" i="6"/>
  <c r="G517" i="6"/>
  <c r="E518" i="6"/>
  <c r="F518" i="6"/>
  <c r="I519" i="6" s="1"/>
  <c r="G518" i="6"/>
  <c r="E519" i="6"/>
  <c r="F519" i="6"/>
  <c r="G519" i="6"/>
  <c r="E520" i="6"/>
  <c r="F520" i="6"/>
  <c r="G520" i="6"/>
  <c r="E521" i="6"/>
  <c r="F521" i="6"/>
  <c r="I521" i="6" s="1"/>
  <c r="G521" i="6"/>
  <c r="E522" i="6"/>
  <c r="F522" i="6"/>
  <c r="G522" i="6"/>
  <c r="E523" i="6"/>
  <c r="F523" i="6"/>
  <c r="I523" i="6" s="1"/>
  <c r="G523" i="6"/>
  <c r="E524" i="6"/>
  <c r="F524" i="6"/>
  <c r="G524" i="6"/>
  <c r="E525" i="6"/>
  <c r="F525" i="6"/>
  <c r="H525" i="6" s="1"/>
  <c r="K526" i="6" s="1"/>
  <c r="G525" i="6"/>
  <c r="E526" i="6"/>
  <c r="F526" i="6"/>
  <c r="G526" i="6"/>
  <c r="E527" i="6"/>
  <c r="F527" i="6"/>
  <c r="G527" i="6"/>
  <c r="E528" i="6"/>
  <c r="F528" i="6"/>
  <c r="G528" i="6"/>
  <c r="E529" i="6"/>
  <c r="F529" i="6"/>
  <c r="G529" i="6"/>
  <c r="E530" i="6"/>
  <c r="F530" i="6"/>
  <c r="G530" i="6"/>
  <c r="E531" i="6"/>
  <c r="F531" i="6"/>
  <c r="G531" i="6"/>
  <c r="E532" i="6"/>
  <c r="F532" i="6"/>
  <c r="G532" i="6"/>
  <c r="E533" i="6"/>
  <c r="F533" i="6"/>
  <c r="I534" i="6" s="1"/>
  <c r="G533" i="6"/>
  <c r="E534" i="6"/>
  <c r="F534" i="6"/>
  <c r="G534" i="6"/>
  <c r="E535" i="6"/>
  <c r="F535" i="6"/>
  <c r="G535" i="6"/>
  <c r="E536" i="6"/>
  <c r="F536" i="6"/>
  <c r="I537" i="6"/>
  <c r="G536" i="6"/>
  <c r="E537" i="6"/>
  <c r="F537" i="6"/>
  <c r="G537" i="6"/>
  <c r="E538" i="6"/>
  <c r="F538" i="6"/>
  <c r="I538" i="6"/>
  <c r="G538" i="6"/>
  <c r="E539" i="6"/>
  <c r="F539" i="6"/>
  <c r="G539" i="6"/>
  <c r="E540" i="6"/>
  <c r="F540" i="6"/>
  <c r="I541" i="6"/>
  <c r="G540" i="6"/>
  <c r="E541" i="6"/>
  <c r="F541" i="6"/>
  <c r="G541" i="6"/>
  <c r="E542" i="6"/>
  <c r="F542" i="6"/>
  <c r="I543" i="6" s="1"/>
  <c r="G542" i="6"/>
  <c r="E543" i="6"/>
  <c r="F543" i="6"/>
  <c r="G543" i="6"/>
  <c r="H543" i="6" s="1"/>
  <c r="E544" i="6"/>
  <c r="F544" i="6"/>
  <c r="G544" i="6"/>
  <c r="E545" i="6"/>
  <c r="F545" i="6"/>
  <c r="G545" i="6"/>
  <c r="E546" i="6"/>
  <c r="F546" i="6"/>
  <c r="G546" i="6"/>
  <c r="E547" i="6"/>
  <c r="F547" i="6"/>
  <c r="G547" i="6"/>
  <c r="E548" i="6"/>
  <c r="F548" i="6"/>
  <c r="G548" i="6"/>
  <c r="E549" i="6"/>
  <c r="F549" i="6"/>
  <c r="G549" i="6"/>
  <c r="J550" i="6" s="1"/>
  <c r="E550" i="6"/>
  <c r="F550" i="6"/>
  <c r="G550" i="6"/>
  <c r="E551" i="6"/>
  <c r="F551" i="6"/>
  <c r="G551" i="6"/>
  <c r="E552" i="6"/>
  <c r="F552" i="6"/>
  <c r="G552" i="6"/>
  <c r="E553" i="6"/>
  <c r="F553" i="6"/>
  <c r="G553" i="6"/>
  <c r="E554" i="6"/>
  <c r="F554" i="6"/>
  <c r="G554" i="6"/>
  <c r="E555" i="6"/>
  <c r="F555" i="6"/>
  <c r="G555" i="6"/>
  <c r="E556" i="6"/>
  <c r="F556" i="6"/>
  <c r="G556" i="6"/>
  <c r="E557" i="6"/>
  <c r="F557" i="6"/>
  <c r="G557" i="6"/>
  <c r="E558" i="6"/>
  <c r="F558" i="6"/>
  <c r="G558" i="6"/>
  <c r="E559" i="6"/>
  <c r="F559" i="6"/>
  <c r="G559" i="6"/>
  <c r="E560" i="6"/>
  <c r="F560" i="6"/>
  <c r="G560" i="6"/>
  <c r="E561" i="6"/>
  <c r="F561" i="6"/>
  <c r="G561" i="6"/>
  <c r="E562" i="6"/>
  <c r="F562" i="6"/>
  <c r="G562" i="6"/>
  <c r="J562" i="6" s="1"/>
  <c r="E563" i="6"/>
  <c r="F563" i="6"/>
  <c r="H563" i="6" s="1"/>
  <c r="G563" i="6"/>
  <c r="E564" i="6"/>
  <c r="F564" i="6"/>
  <c r="I565" i="6"/>
  <c r="G564" i="6"/>
  <c r="E565" i="6"/>
  <c r="F565" i="6"/>
  <c r="G565" i="6"/>
  <c r="E566" i="6"/>
  <c r="F566" i="6"/>
  <c r="G566" i="6"/>
  <c r="E567" i="6"/>
  <c r="F567" i="6"/>
  <c r="G567" i="6"/>
  <c r="E568" i="6"/>
  <c r="F568" i="6"/>
  <c r="I569" i="6"/>
  <c r="G568" i="6"/>
  <c r="E569" i="6"/>
  <c r="F569" i="6"/>
  <c r="G569" i="6"/>
  <c r="E570" i="6"/>
  <c r="F570" i="6"/>
  <c r="I571" i="6" s="1"/>
  <c r="G570" i="6"/>
  <c r="E571" i="6"/>
  <c r="F571" i="6"/>
  <c r="G571" i="6"/>
  <c r="E572" i="6"/>
  <c r="F572" i="6"/>
  <c r="G572" i="6"/>
  <c r="E573" i="6"/>
  <c r="F573" i="6"/>
  <c r="G573" i="6"/>
  <c r="E574" i="6"/>
  <c r="F574" i="6"/>
  <c r="G574" i="6"/>
  <c r="E575" i="6"/>
  <c r="F575" i="6"/>
  <c r="G575" i="6"/>
  <c r="E576" i="6"/>
  <c r="F576" i="6"/>
  <c r="G576" i="6"/>
  <c r="E577" i="6"/>
  <c r="F577" i="6"/>
  <c r="G577" i="6"/>
  <c r="E578" i="6"/>
  <c r="F578" i="6"/>
  <c r="G578" i="6"/>
  <c r="E579" i="6"/>
  <c r="F579" i="6"/>
  <c r="G579" i="6"/>
  <c r="E580" i="6"/>
  <c r="F580" i="6"/>
  <c r="G580" i="6"/>
  <c r="E581" i="6"/>
  <c r="F581" i="6"/>
  <c r="H581" i="6" s="1"/>
  <c r="K581" i="6" s="1"/>
  <c r="G581" i="6"/>
  <c r="E582" i="6"/>
  <c r="F582" i="6"/>
  <c r="I582" i="6"/>
  <c r="G582" i="6"/>
  <c r="J583" i="6" s="1"/>
  <c r="E583" i="6"/>
  <c r="F583" i="6"/>
  <c r="G583" i="6"/>
  <c r="E584" i="6"/>
  <c r="F584" i="6"/>
  <c r="G584" i="6"/>
  <c r="E585" i="6"/>
  <c r="F585" i="6"/>
  <c r="G585" i="6"/>
  <c r="E586" i="6"/>
  <c r="F586" i="6"/>
  <c r="I587" i="6"/>
  <c r="G586" i="6"/>
  <c r="E587" i="6"/>
  <c r="F587" i="6"/>
  <c r="G587" i="6"/>
  <c r="E588" i="6"/>
  <c r="F588" i="6"/>
  <c r="I588" i="6" s="1"/>
  <c r="G588" i="6"/>
  <c r="E589" i="6"/>
  <c r="F589" i="6"/>
  <c r="G589" i="6"/>
  <c r="E590" i="6"/>
  <c r="F590" i="6"/>
  <c r="G590" i="6"/>
  <c r="E591" i="6"/>
  <c r="F591" i="6"/>
  <c r="G591" i="6"/>
  <c r="E592" i="6"/>
  <c r="F592" i="6"/>
  <c r="G592" i="6"/>
  <c r="E593" i="6"/>
  <c r="F593" i="6"/>
  <c r="G593" i="6"/>
  <c r="E594" i="6"/>
  <c r="F594" i="6"/>
  <c r="G594" i="6"/>
  <c r="E595" i="6"/>
  <c r="F595" i="6"/>
  <c r="G595" i="6"/>
  <c r="E596" i="6"/>
  <c r="F596" i="6"/>
  <c r="G596" i="6"/>
  <c r="E597" i="6"/>
  <c r="F597" i="6"/>
  <c r="G597" i="6"/>
  <c r="E598" i="6"/>
  <c r="F598" i="6"/>
  <c r="G598" i="6"/>
  <c r="E599" i="6"/>
  <c r="F599" i="6"/>
  <c r="G599" i="6"/>
  <c r="E600" i="6"/>
  <c r="F600" i="6"/>
  <c r="G600" i="6"/>
  <c r="E601" i="6"/>
  <c r="F601" i="6"/>
  <c r="H601" i="6" s="1"/>
  <c r="G601" i="6"/>
  <c r="E602" i="6"/>
  <c r="F602" i="6"/>
  <c r="G602" i="6"/>
  <c r="E603" i="6"/>
  <c r="F603" i="6"/>
  <c r="I604" i="6" s="1"/>
  <c r="G603" i="6"/>
  <c r="E604" i="6"/>
  <c r="F604" i="6"/>
  <c r="G604" i="6"/>
  <c r="E605" i="6"/>
  <c r="F605" i="6"/>
  <c r="G605" i="6"/>
  <c r="E606" i="6"/>
  <c r="F606" i="6"/>
  <c r="G606" i="6"/>
  <c r="E607" i="6"/>
  <c r="F607" i="6"/>
  <c r="G607" i="6"/>
  <c r="E608" i="6"/>
  <c r="F608" i="6"/>
  <c r="I608" i="6"/>
  <c r="G608" i="6"/>
  <c r="J608" i="6" s="1"/>
  <c r="E609" i="6"/>
  <c r="F609" i="6"/>
  <c r="G609" i="6"/>
  <c r="E610" i="6"/>
  <c r="F610" i="6"/>
  <c r="I610" i="6" s="1"/>
  <c r="G610" i="6"/>
  <c r="E611" i="6"/>
  <c r="F611" i="6"/>
  <c r="G611" i="6"/>
  <c r="E612" i="6"/>
  <c r="F612" i="6"/>
  <c r="I612" i="6"/>
  <c r="G612" i="6"/>
  <c r="E613" i="6"/>
  <c r="F613" i="6"/>
  <c r="G613" i="6"/>
  <c r="H613" i="6" s="1"/>
  <c r="E614" i="6"/>
  <c r="F614" i="6"/>
  <c r="G614" i="6"/>
  <c r="E615" i="6"/>
  <c r="F615" i="6"/>
  <c r="G615" i="6"/>
  <c r="E616" i="6"/>
  <c r="F616" i="6"/>
  <c r="G616" i="6"/>
  <c r="E617" i="6"/>
  <c r="F617" i="6"/>
  <c r="G617" i="6"/>
  <c r="E618" i="6"/>
  <c r="F618" i="6"/>
  <c r="I618" i="6" s="1"/>
  <c r="G618" i="6"/>
  <c r="E619" i="6"/>
  <c r="F619" i="6"/>
  <c r="G619" i="6"/>
  <c r="H619" i="6" s="1"/>
  <c r="E620" i="6"/>
  <c r="F620" i="6"/>
  <c r="G620" i="6"/>
  <c r="E621" i="6"/>
  <c r="F621" i="6"/>
  <c r="G621" i="6"/>
  <c r="E622" i="6"/>
  <c r="F622" i="6"/>
  <c r="G622" i="6"/>
  <c r="E623" i="6"/>
  <c r="F623" i="6"/>
  <c r="I623" i="6" s="1"/>
  <c r="G623" i="6"/>
  <c r="E624" i="6"/>
  <c r="F624" i="6"/>
  <c r="G624" i="6"/>
  <c r="E625" i="6"/>
  <c r="F625" i="6"/>
  <c r="G625" i="6"/>
  <c r="E626" i="6"/>
  <c r="F626" i="6"/>
  <c r="G626" i="6"/>
  <c r="E627" i="6"/>
  <c r="F627" i="6"/>
  <c r="G627" i="6"/>
  <c r="E628" i="6"/>
  <c r="F628" i="6"/>
  <c r="G628" i="6"/>
  <c r="E629" i="6"/>
  <c r="F629" i="6"/>
  <c r="G629" i="6"/>
  <c r="E630" i="6"/>
  <c r="F630" i="6"/>
  <c r="G630" i="6"/>
  <c r="E631" i="6"/>
  <c r="F631" i="6"/>
  <c r="I632" i="6" s="1"/>
  <c r="G631" i="6"/>
  <c r="J631" i="6" s="1"/>
  <c r="E632" i="6"/>
  <c r="F632" i="6"/>
  <c r="G632" i="6"/>
  <c r="E633" i="6"/>
  <c r="F633" i="6"/>
  <c r="H633" i="6" s="1"/>
  <c r="G633" i="6"/>
  <c r="E634" i="6"/>
  <c r="F634" i="6"/>
  <c r="G634" i="6"/>
  <c r="E635" i="6"/>
  <c r="F635" i="6"/>
  <c r="G635" i="6"/>
  <c r="E636" i="6"/>
  <c r="F636" i="6"/>
  <c r="G636" i="6"/>
  <c r="E637" i="6"/>
  <c r="F637" i="6"/>
  <c r="G637" i="6"/>
  <c r="E638" i="6"/>
  <c r="F638" i="6"/>
  <c r="G638" i="6"/>
  <c r="E639" i="6"/>
  <c r="F639" i="6"/>
  <c r="G639" i="6"/>
  <c r="E640" i="6"/>
  <c r="F640" i="6"/>
  <c r="I641" i="6"/>
  <c r="G640" i="6"/>
  <c r="E641" i="6"/>
  <c r="F641" i="6"/>
  <c r="G641" i="6"/>
  <c r="E642" i="6"/>
  <c r="F642" i="6"/>
  <c r="I643" i="6" s="1"/>
  <c r="G642" i="6"/>
  <c r="E643" i="6"/>
  <c r="F643" i="6"/>
  <c r="G643" i="6"/>
  <c r="E644" i="6"/>
  <c r="F644" i="6"/>
  <c r="I644" i="6"/>
  <c r="G644" i="6"/>
  <c r="E645" i="6"/>
  <c r="F645" i="6"/>
  <c r="G645" i="6"/>
  <c r="E646" i="6"/>
  <c r="F646" i="6"/>
  <c r="G646" i="6"/>
  <c r="E647" i="6"/>
  <c r="F647" i="6"/>
  <c r="G647" i="6"/>
  <c r="E648" i="6"/>
  <c r="F648" i="6"/>
  <c r="I648" i="6" s="1"/>
  <c r="G648" i="6"/>
  <c r="E649" i="6"/>
  <c r="F649" i="6"/>
  <c r="G649" i="6"/>
  <c r="E650" i="6"/>
  <c r="F650" i="6"/>
  <c r="G650" i="6"/>
  <c r="E651" i="6"/>
  <c r="F651" i="6"/>
  <c r="G651" i="6"/>
  <c r="E652" i="6"/>
  <c r="F652" i="6"/>
  <c r="I652" i="6" s="1"/>
  <c r="G652" i="6"/>
  <c r="E653" i="6"/>
  <c r="F653" i="6"/>
  <c r="I654" i="6" s="1"/>
  <c r="G653" i="6"/>
  <c r="E654" i="6"/>
  <c r="F654" i="6"/>
  <c r="G654" i="6"/>
  <c r="E655" i="6"/>
  <c r="F655" i="6"/>
  <c r="H655" i="6" s="1"/>
  <c r="K655" i="6" s="1"/>
  <c r="G655" i="6"/>
  <c r="E656" i="6"/>
  <c r="F656" i="6"/>
  <c r="G656" i="6"/>
  <c r="E657" i="6"/>
  <c r="F657" i="6"/>
  <c r="G657" i="6"/>
  <c r="E658" i="6"/>
  <c r="F658" i="6"/>
  <c r="G658" i="6"/>
  <c r="E659" i="6"/>
  <c r="F659" i="6"/>
  <c r="H659" i="6" s="1"/>
  <c r="G659" i="6"/>
  <c r="E660" i="6"/>
  <c r="F660" i="6"/>
  <c r="G660" i="6"/>
  <c r="E661" i="6"/>
  <c r="F661" i="6"/>
  <c r="G661" i="6"/>
  <c r="E662" i="6"/>
  <c r="F662" i="6"/>
  <c r="G662" i="6"/>
  <c r="E663" i="6"/>
  <c r="F663" i="6"/>
  <c r="G663" i="6"/>
  <c r="E664" i="6"/>
  <c r="F664" i="6"/>
  <c r="I665" i="6"/>
  <c r="G664" i="6"/>
  <c r="E665" i="6"/>
  <c r="F665" i="6"/>
  <c r="G665" i="6"/>
  <c r="E666" i="6"/>
  <c r="F666" i="6"/>
  <c r="I666" i="6"/>
  <c r="G666" i="6"/>
  <c r="J666" i="6" s="1"/>
  <c r="E667" i="6"/>
  <c r="F667" i="6"/>
  <c r="G667" i="6"/>
  <c r="E668" i="6"/>
  <c r="F668" i="6"/>
  <c r="G668" i="6"/>
  <c r="E669" i="6"/>
  <c r="F669" i="6"/>
  <c r="G669" i="6"/>
  <c r="E670" i="6"/>
  <c r="F670" i="6"/>
  <c r="G670" i="6"/>
  <c r="E671" i="6"/>
  <c r="F671" i="6"/>
  <c r="G671" i="6"/>
  <c r="E672" i="6"/>
  <c r="F672" i="6"/>
  <c r="I672" i="6" s="1"/>
  <c r="G672" i="6"/>
  <c r="E673" i="6"/>
  <c r="F673" i="6"/>
  <c r="G673" i="6"/>
  <c r="E674" i="6"/>
  <c r="F674" i="6"/>
  <c r="I675" i="6" s="1"/>
  <c r="G674" i="6"/>
  <c r="E675" i="6"/>
  <c r="F675" i="6"/>
  <c r="G675" i="6"/>
  <c r="E676" i="6"/>
  <c r="F676" i="6"/>
  <c r="I676" i="6" s="1"/>
  <c r="G676" i="6"/>
  <c r="E677" i="6"/>
  <c r="F677" i="6"/>
  <c r="G677" i="6"/>
  <c r="E678" i="6"/>
  <c r="F678" i="6"/>
  <c r="I678" i="6" s="1"/>
  <c r="G678" i="6"/>
  <c r="E679" i="6"/>
  <c r="F679" i="6"/>
  <c r="G679" i="6"/>
  <c r="E680" i="6"/>
  <c r="F680" i="6"/>
  <c r="G680" i="6"/>
  <c r="E681" i="6"/>
  <c r="F681" i="6"/>
  <c r="I681" i="6" s="1"/>
  <c r="G681" i="6"/>
  <c r="E682" i="6"/>
  <c r="F682" i="6"/>
  <c r="G682" i="6"/>
  <c r="E683" i="6"/>
  <c r="F683" i="6"/>
  <c r="H683" i="6" s="1"/>
  <c r="G683" i="6"/>
  <c r="E684" i="6"/>
  <c r="F684" i="6"/>
  <c r="G684" i="6"/>
  <c r="E685" i="6"/>
  <c r="F685" i="6"/>
  <c r="G685" i="6"/>
  <c r="E686" i="6"/>
  <c r="F686" i="6"/>
  <c r="I687" i="6"/>
  <c r="G686" i="6"/>
  <c r="E687" i="6"/>
  <c r="F687" i="6"/>
  <c r="G687" i="6"/>
  <c r="E688" i="6"/>
  <c r="F688" i="6"/>
  <c r="G688" i="6"/>
  <c r="E689" i="6"/>
  <c r="F689" i="6"/>
  <c r="G689" i="6"/>
  <c r="E690" i="6"/>
  <c r="F690" i="6"/>
  <c r="G690" i="6"/>
  <c r="E691" i="6"/>
  <c r="F691" i="6"/>
  <c r="H691" i="6" s="1"/>
  <c r="G691" i="6"/>
  <c r="E692" i="6"/>
  <c r="F692" i="6"/>
  <c r="G692" i="6"/>
  <c r="E693" i="6"/>
  <c r="F693" i="6"/>
  <c r="G693" i="6"/>
  <c r="E694" i="6"/>
  <c r="F694" i="6"/>
  <c r="G694" i="6"/>
  <c r="E695" i="6"/>
  <c r="F695" i="6"/>
  <c r="G695" i="6"/>
  <c r="E696" i="6"/>
  <c r="F696" i="6"/>
  <c r="I697" i="6"/>
  <c r="G696" i="6"/>
  <c r="E697" i="6"/>
  <c r="F697" i="6"/>
  <c r="G697" i="6"/>
  <c r="E698" i="6"/>
  <c r="F698" i="6"/>
  <c r="G698" i="6"/>
  <c r="E699" i="6"/>
  <c r="F699" i="6"/>
  <c r="G699" i="6"/>
  <c r="E700" i="6"/>
  <c r="F700" i="6"/>
  <c r="G700" i="6"/>
  <c r="E701" i="6"/>
  <c r="F701" i="6"/>
  <c r="G701" i="6"/>
  <c r="E702" i="6"/>
  <c r="F702" i="6"/>
  <c r="I702" i="6"/>
  <c r="G702" i="6"/>
  <c r="E703" i="6"/>
  <c r="F703" i="6"/>
  <c r="G703" i="6"/>
  <c r="E704" i="6"/>
  <c r="F704" i="6"/>
  <c r="G704" i="6"/>
  <c r="E705" i="6"/>
  <c r="F705" i="6"/>
  <c r="G705" i="6"/>
  <c r="E706" i="6"/>
  <c r="F706" i="6"/>
  <c r="I706" i="6" s="1"/>
  <c r="G706" i="6"/>
  <c r="E707" i="6"/>
  <c r="F707" i="6"/>
  <c r="G707" i="6"/>
  <c r="E708" i="6"/>
  <c r="F708" i="6"/>
  <c r="G708" i="6"/>
  <c r="E709" i="6"/>
  <c r="F709" i="6"/>
  <c r="G709" i="6"/>
  <c r="J710" i="6" s="1"/>
  <c r="E710" i="6"/>
  <c r="F710" i="6"/>
  <c r="I710" i="6" s="1"/>
  <c r="G710" i="6"/>
  <c r="E711" i="6"/>
  <c r="F711" i="6"/>
  <c r="G711" i="6"/>
  <c r="J711" i="6" s="1"/>
  <c r="E712" i="6"/>
  <c r="F712" i="6"/>
  <c r="G712" i="6"/>
  <c r="E713" i="6"/>
  <c r="F713" i="6"/>
  <c r="G713" i="6"/>
  <c r="E714" i="6"/>
  <c r="F714" i="6"/>
  <c r="I715" i="6"/>
  <c r="G714" i="6"/>
  <c r="E715" i="6"/>
  <c r="F715" i="6"/>
  <c r="G715" i="6"/>
  <c r="E716" i="6"/>
  <c r="F716" i="6"/>
  <c r="G716" i="6"/>
  <c r="E717" i="6"/>
  <c r="F717" i="6"/>
  <c r="G717" i="6"/>
  <c r="E718" i="6"/>
  <c r="F718" i="6"/>
  <c r="I718" i="6"/>
  <c r="G718" i="6"/>
  <c r="E719" i="6"/>
  <c r="F719" i="6"/>
  <c r="G719" i="6"/>
  <c r="E720" i="6"/>
  <c r="F720" i="6"/>
  <c r="I720" i="6" s="1"/>
  <c r="G720" i="6"/>
  <c r="E721" i="6"/>
  <c r="F721" i="6"/>
  <c r="G721" i="6"/>
  <c r="E722" i="6"/>
  <c r="F722" i="6"/>
  <c r="I722" i="6" s="1"/>
  <c r="G722" i="6"/>
  <c r="E723" i="6"/>
  <c r="F723" i="6"/>
  <c r="G723" i="6"/>
  <c r="H723" i="6" s="1"/>
  <c r="E724" i="6"/>
  <c r="F724" i="6"/>
  <c r="I724" i="6" s="1"/>
  <c r="G724" i="6"/>
  <c r="E725" i="6"/>
  <c r="F725" i="6"/>
  <c r="G725" i="6"/>
  <c r="E726" i="6"/>
  <c r="F726" i="6"/>
  <c r="G726" i="6"/>
  <c r="E727" i="6"/>
  <c r="F727" i="6"/>
  <c r="G727" i="6"/>
  <c r="E728" i="6"/>
  <c r="F728" i="6"/>
  <c r="G728" i="6"/>
  <c r="E729" i="6"/>
  <c r="F729" i="6"/>
  <c r="G729" i="6"/>
  <c r="J729" i="6" s="1"/>
  <c r="E730" i="6"/>
  <c r="F730" i="6"/>
  <c r="G730" i="6"/>
  <c r="E731" i="6"/>
  <c r="F731" i="6"/>
  <c r="G731" i="6"/>
  <c r="E732" i="6"/>
  <c r="F732" i="6"/>
  <c r="G732" i="6"/>
  <c r="E733" i="6"/>
  <c r="F733" i="6"/>
  <c r="H733" i="6" s="1"/>
  <c r="K733" i="6" s="1"/>
  <c r="G733" i="6"/>
  <c r="E734" i="6"/>
  <c r="F734" i="6"/>
  <c r="G734" i="6"/>
  <c r="E735" i="6"/>
  <c r="F735" i="6"/>
  <c r="G735" i="6"/>
  <c r="E736" i="6"/>
  <c r="F736" i="6"/>
  <c r="G736" i="6"/>
  <c r="E737" i="6"/>
  <c r="F737" i="6"/>
  <c r="H737" i="6" s="1"/>
  <c r="K737" i="6" s="1"/>
  <c r="G737" i="6"/>
  <c r="E738" i="6"/>
  <c r="F738" i="6"/>
  <c r="G738" i="6"/>
  <c r="E739" i="6"/>
  <c r="F739" i="6"/>
  <c r="G739" i="6"/>
  <c r="E740" i="6"/>
  <c r="F740" i="6"/>
  <c r="G740" i="6"/>
  <c r="E741" i="6"/>
  <c r="F741" i="6"/>
  <c r="I742" i="6" s="1"/>
  <c r="G741" i="6"/>
  <c r="E742" i="6"/>
  <c r="F742" i="6"/>
  <c r="G742" i="6"/>
  <c r="E743" i="6"/>
  <c r="F743" i="6"/>
  <c r="G743" i="6"/>
  <c r="E744" i="6"/>
  <c r="F744" i="6"/>
  <c r="I745" i="6"/>
  <c r="G744" i="6"/>
  <c r="E745" i="6"/>
  <c r="F745" i="6"/>
  <c r="G745" i="6"/>
  <c r="E746" i="6"/>
  <c r="F746" i="6"/>
  <c r="G746" i="6"/>
  <c r="E747" i="6"/>
  <c r="F747" i="6"/>
  <c r="G747" i="6"/>
  <c r="E748" i="6"/>
  <c r="F748" i="6"/>
  <c r="G748" i="6"/>
  <c r="E749" i="6"/>
  <c r="F749" i="6"/>
  <c r="G749" i="6"/>
  <c r="E750" i="6"/>
  <c r="F750" i="6"/>
  <c r="G750" i="6"/>
  <c r="E751" i="6"/>
  <c r="F751" i="6"/>
  <c r="G751" i="6"/>
  <c r="E752" i="6"/>
  <c r="F752" i="6"/>
  <c r="I753" i="6" s="1"/>
  <c r="G752" i="6"/>
  <c r="E753" i="6"/>
  <c r="F753" i="6"/>
  <c r="G753" i="6"/>
  <c r="E754" i="6"/>
  <c r="F754" i="6"/>
  <c r="I754" i="6" s="1"/>
  <c r="G754" i="6"/>
  <c r="E755" i="6"/>
  <c r="F755" i="6"/>
  <c r="G755" i="6"/>
  <c r="E756" i="6"/>
  <c r="F756" i="6"/>
  <c r="I756" i="6" s="1"/>
  <c r="G756" i="6"/>
  <c r="E757" i="6"/>
  <c r="F757" i="6"/>
  <c r="G757" i="6"/>
  <c r="E758" i="6"/>
  <c r="F758" i="6"/>
  <c r="G758" i="6"/>
  <c r="E759" i="6"/>
  <c r="F759" i="6"/>
  <c r="I759" i="6" s="1"/>
  <c r="G759" i="6"/>
  <c r="E760" i="6"/>
  <c r="F760" i="6"/>
  <c r="G760" i="6"/>
  <c r="E761" i="6"/>
  <c r="F761" i="6"/>
  <c r="H761" i="6" s="1"/>
  <c r="G761" i="6"/>
  <c r="E762" i="6"/>
  <c r="F762" i="6"/>
  <c r="G762" i="6"/>
  <c r="E763" i="6"/>
  <c r="F763" i="6"/>
  <c r="I763" i="6" s="1"/>
  <c r="G763" i="6"/>
  <c r="E764" i="6"/>
  <c r="F764" i="6"/>
  <c r="G764" i="6"/>
  <c r="E765" i="6"/>
  <c r="F765" i="6"/>
  <c r="I766" i="6" s="1"/>
  <c r="G765" i="6"/>
  <c r="E766" i="6"/>
  <c r="F766" i="6"/>
  <c r="G766" i="6"/>
  <c r="E767" i="6"/>
  <c r="F767" i="6"/>
  <c r="G767" i="6"/>
  <c r="E768" i="6"/>
  <c r="F768" i="6"/>
  <c r="G768" i="6"/>
  <c r="E769" i="6"/>
  <c r="F769" i="6"/>
  <c r="H769" i="6" s="1"/>
  <c r="G769" i="6"/>
  <c r="E770" i="6"/>
  <c r="F770" i="6"/>
  <c r="I771" i="6"/>
  <c r="G770" i="6"/>
  <c r="E771" i="6"/>
  <c r="F771" i="6"/>
  <c r="G771" i="6"/>
  <c r="E772" i="6"/>
  <c r="F772" i="6"/>
  <c r="I772" i="6" s="1"/>
  <c r="G772" i="6"/>
  <c r="E773" i="6"/>
  <c r="F773" i="6"/>
  <c r="G773" i="6"/>
  <c r="E774" i="6"/>
  <c r="F774" i="6"/>
  <c r="G774" i="6"/>
  <c r="E775" i="6"/>
  <c r="F775" i="6"/>
  <c r="G775" i="6"/>
  <c r="E776" i="6"/>
  <c r="F776" i="6"/>
  <c r="G776" i="6"/>
  <c r="E777" i="6"/>
  <c r="F777" i="6"/>
  <c r="I777" i="6" s="1"/>
  <c r="G777" i="6"/>
  <c r="E778" i="6"/>
  <c r="F778" i="6"/>
  <c r="G778" i="6"/>
  <c r="E779" i="6"/>
  <c r="F779" i="6"/>
  <c r="G779" i="6"/>
  <c r="J780" i="6" s="1"/>
  <c r="E780" i="6"/>
  <c r="F780" i="6"/>
  <c r="G780" i="6"/>
  <c r="E781" i="6"/>
  <c r="F781" i="6"/>
  <c r="G781" i="6"/>
  <c r="E782" i="6"/>
  <c r="F782" i="6"/>
  <c r="G782" i="6"/>
  <c r="E783" i="6"/>
  <c r="F783" i="6"/>
  <c r="H783" i="6" s="1"/>
  <c r="G783" i="6"/>
  <c r="E784" i="6"/>
  <c r="F784" i="6"/>
  <c r="I785" i="6"/>
  <c r="G784" i="6"/>
  <c r="E785" i="6"/>
  <c r="F785" i="6"/>
  <c r="G785" i="6"/>
  <c r="E786" i="6"/>
  <c r="F786" i="6"/>
  <c r="G786" i="6"/>
  <c r="E787" i="6"/>
  <c r="F787" i="6"/>
  <c r="G787" i="6"/>
  <c r="E788" i="6"/>
  <c r="F788" i="6"/>
  <c r="G788" i="6"/>
  <c r="H788" i="6" s="1"/>
  <c r="E789" i="6"/>
  <c r="F789" i="6"/>
  <c r="G789" i="6"/>
  <c r="E790" i="6"/>
  <c r="F790" i="6"/>
  <c r="I790" i="6"/>
  <c r="G790" i="6"/>
  <c r="E791" i="6"/>
  <c r="F791" i="6"/>
  <c r="G791" i="6"/>
  <c r="E792" i="6"/>
  <c r="F792" i="6"/>
  <c r="I792" i="6" s="1"/>
  <c r="G792" i="6"/>
  <c r="E793" i="6"/>
  <c r="F793" i="6"/>
  <c r="G793" i="6"/>
  <c r="E794" i="6"/>
  <c r="F794" i="6"/>
  <c r="G794" i="6"/>
  <c r="E795" i="6"/>
  <c r="F795" i="6"/>
  <c r="G795" i="6"/>
  <c r="E796" i="6"/>
  <c r="F796" i="6"/>
  <c r="G796" i="6"/>
  <c r="E797" i="6"/>
  <c r="F797" i="6"/>
  <c r="G797" i="6"/>
  <c r="E798" i="6"/>
  <c r="F798" i="6"/>
  <c r="G798" i="6"/>
  <c r="E799" i="6"/>
  <c r="F799" i="6"/>
  <c r="I799" i="6" s="1"/>
  <c r="G799" i="6"/>
  <c r="E800" i="6"/>
  <c r="F800" i="6"/>
  <c r="G800" i="6"/>
  <c r="E801" i="6"/>
  <c r="F801" i="6"/>
  <c r="G801" i="6"/>
  <c r="J801" i="6" s="1"/>
  <c r="E802" i="6"/>
  <c r="F802" i="6"/>
  <c r="I803" i="6"/>
  <c r="G802" i="6"/>
  <c r="E803" i="6"/>
  <c r="F803" i="6"/>
  <c r="G803" i="6"/>
  <c r="E804" i="6"/>
  <c r="F804" i="6"/>
  <c r="G804" i="6"/>
  <c r="E805" i="6"/>
  <c r="F805" i="6"/>
  <c r="G805" i="6"/>
  <c r="E806" i="6"/>
  <c r="F806" i="6"/>
  <c r="I807" i="6"/>
  <c r="G806" i="6"/>
  <c r="E807" i="6"/>
  <c r="F807" i="6"/>
  <c r="G807" i="6"/>
  <c r="E808" i="6"/>
  <c r="F808" i="6"/>
  <c r="G808" i="6"/>
  <c r="E809" i="6"/>
  <c r="F809" i="6"/>
  <c r="G809" i="6"/>
  <c r="E810" i="6"/>
  <c r="F810" i="6"/>
  <c r="I810" i="6" s="1"/>
  <c r="G810" i="6"/>
  <c r="E811" i="6"/>
  <c r="F811" i="6"/>
  <c r="G811" i="6"/>
  <c r="H811" i="6" s="1"/>
  <c r="E812" i="6"/>
  <c r="F812" i="6"/>
  <c r="G812" i="6"/>
  <c r="E813" i="6"/>
  <c r="F813" i="6"/>
  <c r="H813" i="6" s="1"/>
  <c r="G813" i="6"/>
  <c r="E814" i="6"/>
  <c r="F814" i="6"/>
  <c r="G814" i="6"/>
  <c r="E815" i="6"/>
  <c r="F815" i="6"/>
  <c r="H815" i="6" s="1"/>
  <c r="K816" i="6" s="1"/>
  <c r="G815" i="6"/>
  <c r="E816" i="6"/>
  <c r="F816" i="6"/>
  <c r="G816" i="6"/>
  <c r="E817" i="6"/>
  <c r="F817" i="6"/>
  <c r="G817" i="6"/>
  <c r="E818" i="6"/>
  <c r="F818" i="6"/>
  <c r="G818" i="6"/>
  <c r="E819" i="6"/>
  <c r="F819" i="6"/>
  <c r="G819" i="6"/>
  <c r="E820" i="6"/>
  <c r="F820" i="6"/>
  <c r="G820" i="6"/>
  <c r="E821" i="6"/>
  <c r="F821" i="6"/>
  <c r="I821" i="6" s="1"/>
  <c r="G821" i="6"/>
  <c r="E822" i="6"/>
  <c r="F822" i="6"/>
  <c r="G822" i="6"/>
  <c r="E823" i="6"/>
  <c r="F823" i="6"/>
  <c r="G823" i="6"/>
  <c r="E824" i="6"/>
  <c r="F824" i="6"/>
  <c r="G824" i="6"/>
  <c r="E825" i="6"/>
  <c r="F825" i="6"/>
  <c r="I826" i="6" s="1"/>
  <c r="G825" i="6"/>
  <c r="E826" i="6"/>
  <c r="F826" i="6"/>
  <c r="G826" i="6"/>
  <c r="E827" i="6"/>
  <c r="F827" i="6"/>
  <c r="G827" i="6"/>
  <c r="E828" i="6"/>
  <c r="F828" i="6"/>
  <c r="I829" i="6"/>
  <c r="G828" i="6"/>
  <c r="E829" i="6"/>
  <c r="F829" i="6"/>
  <c r="G829" i="6"/>
  <c r="H829" i="6" s="1"/>
  <c r="E830" i="6"/>
  <c r="F830" i="6"/>
  <c r="I831" i="6" s="1"/>
  <c r="G830" i="6"/>
  <c r="E831" i="6"/>
  <c r="F831" i="6"/>
  <c r="G831" i="6"/>
  <c r="H831" i="6" s="1"/>
  <c r="E832" i="6"/>
  <c r="F832" i="6"/>
  <c r="I832" i="6" s="1"/>
  <c r="G832" i="6"/>
  <c r="E833" i="6"/>
  <c r="F833" i="6"/>
  <c r="G833" i="6"/>
  <c r="H833" i="6" s="1"/>
  <c r="E834" i="6"/>
  <c r="F834" i="6"/>
  <c r="G834" i="6"/>
  <c r="E835" i="6"/>
  <c r="F835" i="6"/>
  <c r="G835" i="6"/>
  <c r="E836" i="6"/>
  <c r="F836" i="6"/>
  <c r="I836" i="6" s="1"/>
  <c r="G836" i="6"/>
  <c r="E837" i="6"/>
  <c r="F837" i="6"/>
  <c r="G837" i="6"/>
  <c r="E838" i="6"/>
  <c r="F838" i="6"/>
  <c r="G838" i="6"/>
  <c r="E839" i="6"/>
  <c r="F839" i="6"/>
  <c r="G839" i="6"/>
  <c r="E840" i="6"/>
  <c r="F840" i="6"/>
  <c r="G840" i="6"/>
  <c r="E841" i="6"/>
  <c r="F841" i="6"/>
  <c r="G841" i="6"/>
  <c r="E842" i="6"/>
  <c r="F842" i="6"/>
  <c r="I843" i="6"/>
  <c r="G842" i="6"/>
  <c r="E843" i="6"/>
  <c r="F843" i="6"/>
  <c r="G843" i="6"/>
  <c r="E844" i="6"/>
  <c r="F844" i="6"/>
  <c r="G844" i="6"/>
  <c r="E845" i="6"/>
  <c r="F845" i="6"/>
  <c r="G845" i="6"/>
  <c r="E846" i="6"/>
  <c r="F846" i="6"/>
  <c r="I847" i="6" s="1"/>
  <c r="G846" i="6"/>
  <c r="E847" i="6"/>
  <c r="F847" i="6"/>
  <c r="G847" i="6"/>
  <c r="E848" i="6"/>
  <c r="F848" i="6"/>
  <c r="G848" i="6"/>
  <c r="E849" i="6"/>
  <c r="F849" i="6"/>
  <c r="G849" i="6"/>
  <c r="H849" i="6" s="1"/>
  <c r="E850" i="6"/>
  <c r="F850" i="6"/>
  <c r="G850" i="6"/>
  <c r="E851" i="6"/>
  <c r="F851" i="6"/>
  <c r="G851" i="6"/>
  <c r="E852" i="6"/>
  <c r="F852" i="6"/>
  <c r="H852" i="6" s="1"/>
  <c r="G852" i="6"/>
  <c r="E853" i="6"/>
  <c r="F853" i="6"/>
  <c r="H853" i="6" s="1"/>
  <c r="G853" i="6"/>
  <c r="E854" i="6"/>
  <c r="F854" i="6"/>
  <c r="G854" i="6"/>
  <c r="E855" i="6"/>
  <c r="F855" i="6"/>
  <c r="H855" i="6" s="1"/>
  <c r="G855" i="6"/>
  <c r="E856" i="6"/>
  <c r="F856" i="6"/>
  <c r="G856" i="6"/>
  <c r="E857" i="6"/>
  <c r="F857" i="6"/>
  <c r="G857" i="6"/>
  <c r="E858" i="6"/>
  <c r="F858" i="6"/>
  <c r="G858" i="6"/>
  <c r="E859" i="6"/>
  <c r="F859" i="6"/>
  <c r="G859" i="6"/>
  <c r="E860" i="6"/>
  <c r="F860" i="6"/>
  <c r="I861" i="6"/>
  <c r="G860" i="6"/>
  <c r="J860" i="6"/>
  <c r="E861" i="6"/>
  <c r="F861" i="6"/>
  <c r="G861" i="6"/>
  <c r="E862" i="6"/>
  <c r="F862" i="6"/>
  <c r="G862" i="6"/>
  <c r="E863" i="6"/>
  <c r="F863" i="6"/>
  <c r="G863" i="6"/>
  <c r="E864" i="6"/>
  <c r="F864" i="6"/>
  <c r="G864" i="6"/>
  <c r="J864" i="6" s="1"/>
  <c r="E865" i="6"/>
  <c r="F865" i="6"/>
  <c r="G865" i="6"/>
  <c r="E866" i="6"/>
  <c r="F866" i="6"/>
  <c r="G866" i="6"/>
  <c r="J866" i="6" s="1"/>
  <c r="E867" i="6"/>
  <c r="F867" i="6"/>
  <c r="G867" i="6"/>
  <c r="E868" i="6"/>
  <c r="F868" i="6"/>
  <c r="G868" i="6"/>
  <c r="E869" i="6"/>
  <c r="F869" i="6"/>
  <c r="I869" i="6" s="1"/>
  <c r="G869" i="6"/>
  <c r="E870" i="6"/>
  <c r="F870" i="6"/>
  <c r="G870" i="6"/>
  <c r="E871" i="6"/>
  <c r="F871" i="6"/>
  <c r="H871" i="6" s="1"/>
  <c r="G871" i="6"/>
  <c r="E872" i="6"/>
  <c r="F872" i="6"/>
  <c r="G872" i="6"/>
  <c r="J873" i="6"/>
  <c r="E873" i="6"/>
  <c r="F873" i="6"/>
  <c r="G873" i="6"/>
  <c r="E874" i="6"/>
  <c r="F874" i="6"/>
  <c r="I875" i="6"/>
  <c r="G874" i="6"/>
  <c r="E875" i="6"/>
  <c r="F875" i="6"/>
  <c r="H875" i="6" s="1"/>
  <c r="G875" i="6"/>
  <c r="E876" i="6"/>
  <c r="F876" i="6"/>
  <c r="G876" i="6"/>
  <c r="J877" i="6" s="1"/>
  <c r="E877" i="6"/>
  <c r="F877" i="6"/>
  <c r="G877" i="6"/>
  <c r="E878" i="6"/>
  <c r="F878" i="6"/>
  <c r="G878" i="6"/>
  <c r="E879" i="6"/>
  <c r="F879" i="6"/>
  <c r="G879" i="6"/>
  <c r="H879" i="6" s="1"/>
  <c r="E880" i="6"/>
  <c r="F880" i="6"/>
  <c r="G880" i="6"/>
  <c r="E881" i="6"/>
  <c r="F881" i="6"/>
  <c r="G881" i="6"/>
  <c r="E882" i="6"/>
  <c r="F882" i="6"/>
  <c r="G882" i="6"/>
  <c r="E883" i="6"/>
  <c r="F883" i="6"/>
  <c r="G883" i="6"/>
  <c r="J884" i="6" s="1"/>
  <c r="E884" i="6"/>
  <c r="F884" i="6"/>
  <c r="G884" i="6"/>
  <c r="E885" i="6"/>
  <c r="F885" i="6"/>
  <c r="G885" i="6"/>
  <c r="E886" i="6"/>
  <c r="F886" i="6"/>
  <c r="I887" i="6"/>
  <c r="G886" i="6"/>
  <c r="E887" i="6"/>
  <c r="F887" i="6"/>
  <c r="G887" i="6"/>
  <c r="E888" i="6"/>
  <c r="F888" i="6"/>
  <c r="G888" i="6"/>
  <c r="J888" i="6" s="1"/>
  <c r="E889" i="6"/>
  <c r="F889" i="6"/>
  <c r="G889" i="6"/>
  <c r="E890" i="6"/>
  <c r="F890" i="6"/>
  <c r="G890" i="6"/>
  <c r="J890" i="6" s="1"/>
  <c r="E891" i="6"/>
  <c r="F891" i="6"/>
  <c r="G891" i="6"/>
  <c r="E892" i="6"/>
  <c r="F892" i="6"/>
  <c r="G892" i="6"/>
  <c r="E893" i="6"/>
  <c r="F893" i="6"/>
  <c r="G893" i="6"/>
  <c r="J893" i="6" s="1"/>
  <c r="E894" i="6"/>
  <c r="F894" i="6"/>
  <c r="G894" i="6"/>
  <c r="E895" i="6"/>
  <c r="F895" i="6"/>
  <c r="G895" i="6"/>
  <c r="J896" i="6" s="1"/>
  <c r="E896" i="6"/>
  <c r="F896" i="6"/>
  <c r="G896" i="6"/>
  <c r="E897" i="6"/>
  <c r="F897" i="6"/>
  <c r="G897" i="6"/>
  <c r="J897" i="6" s="1"/>
  <c r="E898" i="6"/>
  <c r="F898" i="6"/>
  <c r="G898" i="6"/>
  <c r="E899" i="6"/>
  <c r="F899" i="6"/>
  <c r="G899" i="6"/>
  <c r="E900" i="6"/>
  <c r="F900" i="6"/>
  <c r="G900" i="6"/>
  <c r="J901" i="6"/>
  <c r="E901" i="6"/>
  <c r="F901" i="6"/>
  <c r="G901" i="6"/>
  <c r="E902" i="6"/>
  <c r="F902" i="6"/>
  <c r="G902" i="6"/>
  <c r="J902" i="6"/>
  <c r="E903" i="6"/>
  <c r="F903" i="6"/>
  <c r="G903" i="6"/>
  <c r="E904" i="6"/>
  <c r="F904" i="6"/>
  <c r="G904" i="6"/>
  <c r="E905" i="6"/>
  <c r="F905" i="6"/>
  <c r="G905" i="6"/>
  <c r="E906" i="6"/>
  <c r="F906" i="6"/>
  <c r="I906" i="6"/>
  <c r="G906" i="6"/>
  <c r="J906" i="6" s="1"/>
  <c r="E907" i="6"/>
  <c r="F907" i="6"/>
  <c r="G907" i="6"/>
  <c r="H907" i="6" s="1"/>
  <c r="K907" i="6" s="1"/>
  <c r="E908" i="6"/>
  <c r="F908" i="6"/>
  <c r="G908" i="6"/>
  <c r="E909" i="6"/>
  <c r="F909" i="6"/>
  <c r="H909" i="6" s="1"/>
  <c r="G909" i="6"/>
  <c r="J909" i="6" s="1"/>
  <c r="E910" i="6"/>
  <c r="F910" i="6"/>
  <c r="G910" i="6"/>
  <c r="E911" i="6"/>
  <c r="F911" i="6"/>
  <c r="I911" i="6" s="1"/>
  <c r="G911" i="6"/>
  <c r="J912" i="6" s="1"/>
  <c r="E912" i="6"/>
  <c r="F912" i="6"/>
  <c r="G912" i="6"/>
  <c r="E913" i="6"/>
  <c r="F913" i="6"/>
  <c r="G913" i="6"/>
  <c r="E914" i="6"/>
  <c r="F914" i="6"/>
  <c r="I915" i="6"/>
  <c r="G914" i="6"/>
  <c r="J914" i="6"/>
  <c r="E915" i="6"/>
  <c r="F915" i="6"/>
  <c r="G915" i="6"/>
  <c r="E916" i="6"/>
  <c r="F916" i="6"/>
  <c r="G916" i="6"/>
  <c r="E917" i="6"/>
  <c r="F917" i="6"/>
  <c r="G917" i="6"/>
  <c r="E918" i="6"/>
  <c r="F918" i="6"/>
  <c r="I919" i="6"/>
  <c r="G918" i="6"/>
  <c r="E919" i="6"/>
  <c r="F919" i="6"/>
  <c r="G919" i="6"/>
  <c r="E920" i="6"/>
  <c r="F920" i="6"/>
  <c r="G920" i="6"/>
  <c r="E921" i="6"/>
  <c r="F921" i="6"/>
  <c r="H921" i="6"/>
  <c r="G921" i="6"/>
  <c r="E922" i="6"/>
  <c r="F922" i="6"/>
  <c r="I923" i="6"/>
  <c r="G922" i="6"/>
  <c r="E923" i="6"/>
  <c r="F923" i="6"/>
  <c r="G923" i="6"/>
  <c r="E924" i="6"/>
  <c r="F924" i="6"/>
  <c r="I924" i="6"/>
  <c r="G924" i="6"/>
  <c r="J924" i="6" s="1"/>
  <c r="E925" i="6"/>
  <c r="F925" i="6"/>
  <c r="G925" i="6"/>
  <c r="H925" i="6" s="1"/>
  <c r="K925" i="6" s="1"/>
  <c r="E926" i="6"/>
  <c r="F926" i="6"/>
  <c r="G926" i="6"/>
  <c r="E927" i="6"/>
  <c r="F927" i="6"/>
  <c r="H927" i="6" s="1"/>
  <c r="G927" i="6"/>
  <c r="J928" i="6" s="1"/>
  <c r="E928" i="6"/>
  <c r="F928" i="6"/>
  <c r="G928" i="6"/>
  <c r="E929" i="6"/>
  <c r="F929" i="6"/>
  <c r="I929" i="6" s="1"/>
  <c r="G929" i="6"/>
  <c r="J930" i="6" s="1"/>
  <c r="E930" i="6"/>
  <c r="F930" i="6"/>
  <c r="G930" i="6"/>
  <c r="E931" i="6"/>
  <c r="F931" i="6"/>
  <c r="I931" i="6" s="1"/>
  <c r="G931" i="6"/>
  <c r="E932" i="6"/>
  <c r="F932" i="6"/>
  <c r="I933" i="6"/>
  <c r="G932" i="6"/>
  <c r="J932" i="6"/>
  <c r="E933" i="6"/>
  <c r="F933" i="6"/>
  <c r="G933" i="6"/>
  <c r="E934" i="6"/>
  <c r="F934" i="6"/>
  <c r="G934" i="6"/>
  <c r="J469" i="6"/>
  <c r="H469" i="6"/>
  <c r="H473" i="6"/>
  <c r="H481" i="6"/>
  <c r="J487" i="6"/>
  <c r="I496" i="6"/>
  <c r="H497" i="6"/>
  <c r="H501" i="6"/>
  <c r="K501" i="6" s="1"/>
  <c r="H511" i="6"/>
  <c r="H517" i="6"/>
  <c r="J518" i="6"/>
  <c r="H533" i="6"/>
  <c r="H537" i="6"/>
  <c r="K537" i="6" s="1"/>
  <c r="H539" i="6"/>
  <c r="H559" i="6"/>
  <c r="H561" i="6"/>
  <c r="H565" i="6"/>
  <c r="H569" i="6"/>
  <c r="H571" i="6"/>
  <c r="K571" i="6" s="1"/>
  <c r="H575" i="6"/>
  <c r="H587" i="6"/>
  <c r="J589" i="6"/>
  <c r="H593" i="6"/>
  <c r="H605" i="6"/>
  <c r="H607" i="6"/>
  <c r="K607" i="6" s="1"/>
  <c r="H611" i="6"/>
  <c r="H623" i="6"/>
  <c r="J625" i="6"/>
  <c r="H637" i="6"/>
  <c r="H643" i="6"/>
  <c r="H649" i="6"/>
  <c r="H671" i="6"/>
  <c r="K672" i="6" s="1"/>
  <c r="H673" i="6"/>
  <c r="H677" i="6"/>
  <c r="H697" i="6"/>
  <c r="H705" i="6"/>
  <c r="J706" i="6"/>
  <c r="H709" i="6"/>
  <c r="K710" i="6" s="1"/>
  <c r="H715" i="6"/>
  <c r="H717" i="6"/>
  <c r="H721" i="6"/>
  <c r="H741" i="6"/>
  <c r="J743" i="6"/>
  <c r="H743" i="6"/>
  <c r="K743" i="6" s="1"/>
  <c r="H745" i="6"/>
  <c r="H751" i="6"/>
  <c r="H755" i="6"/>
  <c r="H757" i="6"/>
  <c r="H759" i="6"/>
  <c r="H771" i="6"/>
  <c r="H773" i="6"/>
  <c r="H775" i="6"/>
  <c r="H777" i="6"/>
  <c r="H787" i="6"/>
  <c r="H789" i="6"/>
  <c r="H793" i="6"/>
  <c r="K793" i="6" s="1"/>
  <c r="H805" i="6"/>
  <c r="H807" i="6"/>
  <c r="J810" i="6"/>
  <c r="H823" i="6"/>
  <c r="H825" i="6"/>
  <c r="K825" i="6" s="1"/>
  <c r="H827" i="6"/>
  <c r="K828" i="6" s="1"/>
  <c r="H835" i="6"/>
  <c r="H845" i="6"/>
  <c r="H857" i="6"/>
  <c r="H867" i="6"/>
  <c r="H885" i="6"/>
  <c r="K886" i="6" s="1"/>
  <c r="H891" i="6"/>
  <c r="K891" i="6" s="1"/>
  <c r="H903" i="6"/>
  <c r="J905" i="6"/>
  <c r="I905" i="6"/>
  <c r="H915" i="6"/>
  <c r="H917" i="6"/>
  <c r="I918" i="6"/>
  <c r="H923" i="6"/>
  <c r="H933" i="6"/>
  <c r="J74" i="6"/>
  <c r="J84" i="6"/>
  <c r="J86" i="6"/>
  <c r="J110" i="6"/>
  <c r="J121" i="6"/>
  <c r="J133" i="6"/>
  <c r="J137" i="6"/>
  <c r="J145" i="6"/>
  <c r="J147" i="6"/>
  <c r="J180" i="6"/>
  <c r="J220" i="6"/>
  <c r="J222" i="6"/>
  <c r="J250" i="6"/>
  <c r="J269" i="6"/>
  <c r="H307" i="6"/>
  <c r="H313" i="6"/>
  <c r="K313" i="6" s="1"/>
  <c r="J314" i="6"/>
  <c r="J341" i="6"/>
  <c r="H349" i="6"/>
  <c r="J350" i="6"/>
  <c r="H367" i="6"/>
  <c r="K368" i="6" s="1"/>
  <c r="H377" i="6"/>
  <c r="K377" i="6" s="1"/>
  <c r="J377" i="6"/>
  <c r="J386" i="6"/>
  <c r="J389" i="6"/>
  <c r="H395" i="6"/>
  <c r="H401" i="6"/>
  <c r="H403" i="6"/>
  <c r="J404" i="6"/>
  <c r="H415" i="6"/>
  <c r="J416" i="6"/>
  <c r="H421" i="6"/>
  <c r="H427" i="6"/>
  <c r="K427" i="6" s="1"/>
  <c r="J428" i="6"/>
  <c r="J437" i="6"/>
  <c r="H443" i="6"/>
  <c r="H451" i="6"/>
  <c r="J76" i="6"/>
  <c r="J78" i="6"/>
  <c r="J80" i="6"/>
  <c r="J82" i="6"/>
  <c r="J88" i="6"/>
  <c r="J94" i="6"/>
  <c r="J100" i="6"/>
  <c r="J115" i="6"/>
  <c r="J117" i="6"/>
  <c r="J119" i="6"/>
  <c r="J139" i="6"/>
  <c r="J141" i="6"/>
  <c r="J176" i="6"/>
  <c r="J189" i="6"/>
  <c r="J194" i="6"/>
  <c r="J198" i="6"/>
  <c r="J212" i="6"/>
  <c r="H219" i="6"/>
  <c r="H237" i="6"/>
  <c r="J272" i="6"/>
  <c r="J275" i="6"/>
  <c r="J308" i="6"/>
  <c r="J311" i="6"/>
  <c r="J313" i="6"/>
  <c r="J326" i="6"/>
  <c r="J335" i="6"/>
  <c r="J338" i="6"/>
  <c r="H361" i="6"/>
  <c r="H363" i="6"/>
  <c r="J365" i="6"/>
  <c r="H373" i="6"/>
  <c r="J383" i="6"/>
  <c r="J384" i="6"/>
  <c r="J392" i="6"/>
  <c r="H439" i="6"/>
  <c r="J446" i="6"/>
  <c r="J174" i="6"/>
  <c r="J178" i="6"/>
  <c r="H243" i="6"/>
  <c r="K243" i="6" s="1"/>
  <c r="H249" i="6"/>
  <c r="J382" i="6"/>
  <c r="H383" i="6"/>
  <c r="G2" i="6"/>
  <c r="F2" i="6"/>
  <c r="I3" i="6"/>
  <c r="E2" i="6"/>
  <c r="J458" i="6"/>
  <c r="I397" i="6"/>
  <c r="H397" i="6"/>
  <c r="H391" i="6"/>
  <c r="J374" i="6"/>
  <c r="H371" i="6"/>
  <c r="H369" i="6"/>
  <c r="H359" i="6"/>
  <c r="H353" i="6"/>
  <c r="H347" i="6"/>
  <c r="H341" i="6"/>
  <c r="H337" i="6"/>
  <c r="H335" i="6"/>
  <c r="H331" i="6"/>
  <c r="H329" i="6"/>
  <c r="I327" i="6"/>
  <c r="H325" i="6"/>
  <c r="H323" i="6"/>
  <c r="J321" i="6"/>
  <c r="H319" i="6"/>
  <c r="I317" i="6"/>
  <c r="H317" i="6"/>
  <c r="H305" i="6"/>
  <c r="K305" i="6" s="1"/>
  <c r="H301" i="6"/>
  <c r="H283" i="6"/>
  <c r="H281" i="6"/>
  <c r="I265" i="6"/>
  <c r="H265" i="6"/>
  <c r="K265" i="6" s="1"/>
  <c r="H263" i="6"/>
  <c r="K263" i="6" s="1"/>
  <c r="H259" i="6"/>
  <c r="H257" i="6"/>
  <c r="J254" i="6"/>
  <c r="H253" i="6"/>
  <c r="H251" i="6"/>
  <c r="H247" i="6"/>
  <c r="K248" i="6" s="1"/>
  <c r="H245" i="6"/>
  <c r="J242" i="6"/>
  <c r="H241" i="6"/>
  <c r="H239" i="6"/>
  <c r="H235" i="6"/>
  <c r="K235" i="6" s="1"/>
  <c r="H233" i="6"/>
  <c r="K233" i="6" s="1"/>
  <c r="I232" i="6"/>
  <c r="H223" i="6"/>
  <c r="H221" i="6"/>
  <c r="H217" i="6"/>
  <c r="H215" i="6"/>
  <c r="K215" i="6" s="1"/>
  <c r="J213" i="6"/>
  <c r="I213" i="6"/>
  <c r="H203" i="6"/>
  <c r="H201" i="6"/>
  <c r="H198" i="6"/>
  <c r="J195" i="6"/>
  <c r="I193" i="6"/>
  <c r="H193" i="6"/>
  <c r="H191" i="6"/>
  <c r="J185" i="6"/>
  <c r="H185" i="6"/>
  <c r="J179" i="6"/>
  <c r="H179" i="6"/>
  <c r="K179" i="6" s="1"/>
  <c r="J177" i="6"/>
  <c r="H175" i="6"/>
  <c r="H173" i="6"/>
  <c r="H171" i="6"/>
  <c r="J170" i="6"/>
  <c r="H169" i="6"/>
  <c r="K169" i="6" s="1"/>
  <c r="I167" i="6"/>
  <c r="H167" i="6"/>
  <c r="J164" i="6"/>
  <c r="H163" i="6"/>
  <c r="H159" i="6"/>
  <c r="J158" i="6"/>
  <c r="I157" i="6"/>
  <c r="H157" i="6"/>
  <c r="J156" i="6"/>
  <c r="H155" i="6"/>
  <c r="H153" i="6"/>
  <c r="J152" i="6"/>
  <c r="H151" i="6"/>
  <c r="J150" i="6"/>
  <c r="H145" i="6"/>
  <c r="J144" i="6"/>
  <c r="H143" i="6"/>
  <c r="I141" i="6"/>
  <c r="J140" i="6"/>
  <c r="H139" i="6"/>
  <c r="H137" i="6"/>
  <c r="H136" i="6"/>
  <c r="H133" i="6"/>
  <c r="J132" i="6"/>
  <c r="I132" i="6"/>
  <c r="H131" i="6"/>
  <c r="H129" i="6"/>
  <c r="H127" i="6"/>
  <c r="I126" i="6"/>
  <c r="H125" i="6"/>
  <c r="H123" i="6"/>
  <c r="H121" i="6"/>
  <c r="H119" i="6"/>
  <c r="J118" i="6"/>
  <c r="H117" i="6"/>
  <c r="K117" i="6" s="1"/>
  <c r="J116" i="6"/>
  <c r="J113" i="6"/>
  <c r="H113" i="6"/>
  <c r="I112" i="6"/>
  <c r="H112" i="6"/>
  <c r="H109" i="6"/>
  <c r="J107" i="6"/>
  <c r="H107" i="6"/>
  <c r="H103" i="6"/>
  <c r="J101" i="6"/>
  <c r="H101" i="6"/>
  <c r="I100" i="6"/>
  <c r="H100" i="6"/>
  <c r="K100" i="6" s="1"/>
  <c r="H99" i="6"/>
  <c r="J97" i="6"/>
  <c r="H97" i="6"/>
  <c r="H93" i="6"/>
  <c r="J91" i="6"/>
  <c r="H91" i="6"/>
  <c r="H88" i="6"/>
  <c r="J87" i="6"/>
  <c r="H87" i="6"/>
  <c r="J85" i="6"/>
  <c r="H85" i="6"/>
  <c r="K85" i="6" s="1"/>
  <c r="J83" i="6"/>
  <c r="H83" i="6"/>
  <c r="J81" i="6"/>
  <c r="H81" i="6"/>
  <c r="J79" i="6"/>
  <c r="H79" i="6"/>
  <c r="K79" i="6" s="1"/>
  <c r="J77" i="6"/>
  <c r="H77" i="6"/>
  <c r="I76" i="6"/>
  <c r="H76" i="6"/>
  <c r="H75" i="6"/>
  <c r="H73" i="6"/>
  <c r="J71" i="6"/>
  <c r="H71" i="6"/>
  <c r="H69" i="6"/>
  <c r="J68" i="6"/>
  <c r="J67" i="6"/>
  <c r="H67" i="6"/>
  <c r="K68" i="6" s="1"/>
  <c r="H65" i="6"/>
  <c r="K65" i="6" s="1"/>
  <c r="J64" i="6"/>
  <c r="J63" i="6"/>
  <c r="H63" i="6"/>
  <c r="J61" i="6"/>
  <c r="H61" i="6"/>
  <c r="K62" i="6" s="1"/>
  <c r="J60" i="6"/>
  <c r="H59" i="6"/>
  <c r="J57" i="6"/>
  <c r="I57" i="6"/>
  <c r="H57" i="6"/>
  <c r="H55" i="6"/>
  <c r="K55" i="6" s="1"/>
  <c r="J54" i="6"/>
  <c r="J53" i="6"/>
  <c r="H53" i="6"/>
  <c r="H51" i="6"/>
  <c r="J50" i="6"/>
  <c r="J49" i="6"/>
  <c r="H49" i="6"/>
  <c r="K50" i="6" s="1"/>
  <c r="H47" i="6"/>
  <c r="J46" i="6"/>
  <c r="J45" i="6"/>
  <c r="H45" i="6"/>
  <c r="J43" i="6"/>
  <c r="H43" i="6"/>
  <c r="K44" i="6" s="1"/>
  <c r="J42" i="6"/>
  <c r="H41" i="6"/>
  <c r="J39" i="6"/>
  <c r="I39" i="6"/>
  <c r="H39" i="6"/>
  <c r="H37" i="6"/>
  <c r="K38" i="6" s="1"/>
  <c r="J36" i="6"/>
  <c r="J35" i="6"/>
  <c r="H35" i="6"/>
  <c r="H33" i="6"/>
  <c r="J32" i="6"/>
  <c r="J31" i="6"/>
  <c r="H31" i="6"/>
  <c r="H29" i="6"/>
  <c r="J28" i="6"/>
  <c r="J27" i="6"/>
  <c r="H27" i="6"/>
  <c r="K28" i="6" s="1"/>
  <c r="J25" i="6"/>
  <c r="H25" i="6"/>
  <c r="J24" i="6"/>
  <c r="H23" i="6"/>
  <c r="J21" i="6"/>
  <c r="I21" i="6"/>
  <c r="H21" i="6"/>
  <c r="K22" i="6" s="1"/>
  <c r="H19" i="6"/>
  <c r="J18" i="6"/>
  <c r="J17" i="6"/>
  <c r="H17" i="6"/>
  <c r="H15" i="6"/>
  <c r="K15" i="6" s="1"/>
  <c r="J14" i="6"/>
  <c r="J13" i="6"/>
  <c r="H13" i="6"/>
  <c r="H11" i="6"/>
  <c r="J10" i="6"/>
  <c r="J9" i="6"/>
  <c r="H9" i="6"/>
  <c r="K10" i="6" s="1"/>
  <c r="J7" i="6"/>
  <c r="H7" i="6"/>
  <c r="J6" i="6"/>
  <c r="H5" i="6"/>
  <c r="J3" i="6"/>
  <c r="H3" i="6"/>
  <c r="K4" i="6" s="1"/>
  <c r="C2" i="6"/>
  <c r="I934" i="6"/>
  <c r="I930" i="6"/>
  <c r="I899" i="6"/>
  <c r="I898" i="6"/>
  <c r="I894" i="6"/>
  <c r="I895" i="6"/>
  <c r="I888" i="6"/>
  <c r="I889" i="6"/>
  <c r="I862" i="6"/>
  <c r="I863" i="6"/>
  <c r="I858" i="6"/>
  <c r="I859" i="6"/>
  <c r="I835" i="6"/>
  <c r="I834" i="6"/>
  <c r="I800" i="6"/>
  <c r="I801" i="6"/>
  <c r="I794" i="6"/>
  <c r="I795" i="6"/>
  <c r="I779" i="6"/>
  <c r="I778" i="6"/>
  <c r="I764" i="6"/>
  <c r="I765" i="6"/>
  <c r="I760" i="6"/>
  <c r="I761" i="6"/>
  <c r="H752" i="6"/>
  <c r="I748" i="6"/>
  <c r="I749" i="6"/>
  <c r="I746" i="6"/>
  <c r="I747" i="6"/>
  <c r="I741" i="6"/>
  <c r="I736" i="6"/>
  <c r="I737" i="6"/>
  <c r="I716" i="6"/>
  <c r="I717" i="6"/>
  <c r="I708" i="6"/>
  <c r="I709" i="6"/>
  <c r="I704" i="6"/>
  <c r="I705" i="6"/>
  <c r="I683" i="6"/>
  <c r="I682" i="6"/>
  <c r="I674" i="6"/>
  <c r="I662" i="6"/>
  <c r="I663" i="6"/>
  <c r="I647" i="6"/>
  <c r="I646" i="6"/>
  <c r="I642" i="6"/>
  <c r="I638" i="6"/>
  <c r="I639" i="6"/>
  <c r="I636" i="6"/>
  <c r="I637" i="6"/>
  <c r="I611" i="6"/>
  <c r="I606" i="6"/>
  <c r="I607" i="6"/>
  <c r="I602" i="6"/>
  <c r="I603" i="6"/>
  <c r="I570" i="6"/>
  <c r="I566" i="6"/>
  <c r="I567" i="6"/>
  <c r="I558" i="6"/>
  <c r="I559" i="6"/>
  <c r="I542" i="6"/>
  <c r="I533" i="6"/>
  <c r="I532" i="6"/>
  <c r="I530" i="6"/>
  <c r="I531" i="6"/>
  <c r="I528" i="6"/>
  <c r="I526" i="6"/>
  <c r="I527" i="6"/>
  <c r="I524" i="6"/>
  <c r="I525" i="6"/>
  <c r="I516" i="6"/>
  <c r="I501" i="6"/>
  <c r="I500" i="6"/>
  <c r="I498" i="6"/>
  <c r="I499" i="6"/>
  <c r="I492" i="6"/>
  <c r="I493" i="6"/>
  <c r="I481" i="6"/>
  <c r="I480" i="6"/>
  <c r="H466" i="6"/>
  <c r="I466" i="6"/>
  <c r="H462" i="6"/>
  <c r="K462" i="6" s="1"/>
  <c r="I462" i="6"/>
  <c r="I463" i="6"/>
  <c r="H460" i="6"/>
  <c r="I460" i="6"/>
  <c r="H446" i="6"/>
  <c r="I447" i="6"/>
  <c r="I438" i="6"/>
  <c r="I439" i="6"/>
  <c r="I420" i="6"/>
  <c r="I421" i="6"/>
  <c r="I411" i="6"/>
  <c r="I410" i="6"/>
  <c r="I390" i="6"/>
  <c r="I391" i="6"/>
  <c r="I385" i="6"/>
  <c r="I384" i="6"/>
  <c r="I356" i="6"/>
  <c r="I351" i="6"/>
  <c r="I350" i="6"/>
  <c r="I345" i="6"/>
  <c r="H344" i="6"/>
  <c r="I342" i="6"/>
  <c r="I340" i="6"/>
  <c r="I341" i="6"/>
  <c r="I339" i="6"/>
  <c r="I338" i="6"/>
  <c r="I336" i="6"/>
  <c r="I333" i="6"/>
  <c r="H332" i="6"/>
  <c r="K332" i="6" s="1"/>
  <c r="I332" i="6"/>
  <c r="I331" i="6"/>
  <c r="I329" i="6"/>
  <c r="I328" i="6"/>
  <c r="I324" i="6"/>
  <c r="I325" i="6"/>
  <c r="I323" i="6"/>
  <c r="I322" i="6"/>
  <c r="I321" i="6"/>
  <c r="I320" i="6"/>
  <c r="I319" i="6"/>
  <c r="I318" i="6"/>
  <c r="I315" i="6"/>
  <c r="H314" i="6"/>
  <c r="I314" i="6"/>
  <c r="I313" i="6"/>
  <c r="I312" i="6"/>
  <c r="I309" i="6"/>
  <c r="I308" i="6"/>
  <c r="H306" i="6"/>
  <c r="K307" i="6" s="1"/>
  <c r="H304" i="6"/>
  <c r="I304" i="6"/>
  <c r="I305" i="6"/>
  <c r="I303" i="6"/>
  <c r="H302" i="6"/>
  <c r="K302" i="6" s="1"/>
  <c r="I301" i="6"/>
  <c r="H300" i="6"/>
  <c r="I300" i="6"/>
  <c r="I298" i="6"/>
  <c r="H298" i="6"/>
  <c r="I299" i="6"/>
  <c r="I294" i="6"/>
  <c r="I295" i="6"/>
  <c r="I293" i="6"/>
  <c r="H292" i="6"/>
  <c r="I292" i="6"/>
  <c r="I291" i="6"/>
  <c r="I290" i="6"/>
  <c r="I288" i="6"/>
  <c r="H288" i="6"/>
  <c r="I289" i="6"/>
  <c r="I287" i="6"/>
  <c r="I286" i="6"/>
  <c r="H286" i="6"/>
  <c r="K287" i="6" s="1"/>
  <c r="I284" i="6"/>
  <c r="I285" i="6"/>
  <c r="I282" i="6"/>
  <c r="H282" i="6"/>
  <c r="H280" i="6"/>
  <c r="I280" i="6"/>
  <c r="I281" i="6"/>
  <c r="I278" i="6"/>
  <c r="I279" i="6"/>
  <c r="I277" i="6"/>
  <c r="I276" i="6"/>
  <c r="I274" i="6"/>
  <c r="I275" i="6"/>
  <c r="I272" i="6"/>
  <c r="I273" i="6"/>
  <c r="I271" i="6"/>
  <c r="I270" i="6"/>
  <c r="I269" i="6"/>
  <c r="I268" i="6"/>
  <c r="H266" i="6"/>
  <c r="I267" i="6"/>
  <c r="I266" i="6"/>
  <c r="H262" i="6"/>
  <c r="I262" i="6"/>
  <c r="I263" i="6"/>
  <c r="H260" i="6"/>
  <c r="I260" i="6"/>
  <c r="I261" i="6"/>
  <c r="H256" i="6"/>
  <c r="K257" i="6" s="1"/>
  <c r="I257" i="6"/>
  <c r="I256" i="6"/>
  <c r="H254" i="6"/>
  <c r="I253" i="6"/>
  <c r="I252" i="6"/>
  <c r="I251" i="6"/>
  <c r="I250" i="6"/>
  <c r="I248" i="6"/>
  <c r="I246" i="6"/>
  <c r="I247" i="6"/>
  <c r="I245" i="6"/>
  <c r="H244" i="6"/>
  <c r="H242" i="6"/>
  <c r="K242" i="6" s="1"/>
  <c r="I243" i="6"/>
  <c r="I242" i="6"/>
  <c r="H240" i="6"/>
  <c r="I240" i="6"/>
  <c r="I239" i="6"/>
  <c r="I238" i="6"/>
  <c r="I231" i="6"/>
  <c r="I230" i="6"/>
  <c r="I226" i="6"/>
  <c r="H226" i="6"/>
  <c r="H224" i="6"/>
  <c r="I225" i="6"/>
  <c r="H218" i="6"/>
  <c r="I218" i="6"/>
  <c r="I214" i="6"/>
  <c r="H214" i="6"/>
  <c r="K214" i="6" s="1"/>
  <c r="I211" i="6"/>
  <c r="I210" i="6"/>
  <c r="I203" i="6"/>
  <c r="I202" i="6"/>
  <c r="H202" i="6"/>
  <c r="K202" i="6"/>
  <c r="H200" i="6"/>
  <c r="K201" i="6" s="1"/>
  <c r="I200" i="6"/>
  <c r="I199" i="6"/>
  <c r="I198" i="6"/>
  <c r="I185" i="6"/>
  <c r="I184" i="6"/>
  <c r="H182" i="6"/>
  <c r="K183" i="6" s="1"/>
  <c r="I182" i="6"/>
  <c r="I179" i="6"/>
  <c r="H178" i="6"/>
  <c r="I178" i="6"/>
  <c r="H174" i="6"/>
  <c r="K175" i="6" s="1"/>
  <c r="I175" i="6"/>
  <c r="I174" i="6"/>
  <c r="H172" i="6"/>
  <c r="I172" i="6"/>
  <c r="I169" i="6"/>
  <c r="I168" i="6"/>
  <c r="I159" i="6"/>
  <c r="I158" i="6"/>
  <c r="I150" i="6"/>
  <c r="I151" i="6"/>
  <c r="I149" i="6"/>
  <c r="I148" i="6"/>
  <c r="I143" i="6"/>
  <c r="I142" i="6"/>
  <c r="I140" i="6"/>
  <c r="H140" i="6"/>
  <c r="H138" i="6"/>
  <c r="I139" i="6"/>
  <c r="I137" i="6"/>
  <c r="I136" i="6"/>
  <c r="I131" i="6"/>
  <c r="I130" i="6"/>
  <c r="I128" i="6"/>
  <c r="H128" i="6"/>
  <c r="K129" i="6" s="1"/>
  <c r="H126" i="6"/>
  <c r="K126" i="6" s="1"/>
  <c r="I127" i="6"/>
  <c r="I125" i="6"/>
  <c r="I124" i="6"/>
  <c r="I119" i="6"/>
  <c r="I118" i="6"/>
  <c r="I116" i="6"/>
  <c r="H116" i="6"/>
  <c r="H114" i="6"/>
  <c r="I115" i="6"/>
  <c r="I111" i="6"/>
  <c r="I110" i="6"/>
  <c r="I109" i="6"/>
  <c r="I108" i="6"/>
  <c r="H108" i="6"/>
  <c r="I106" i="6"/>
  <c r="H106" i="6"/>
  <c r="I104" i="6"/>
  <c r="H104" i="6"/>
  <c r="H102" i="6"/>
  <c r="I103" i="6"/>
  <c r="I99" i="6"/>
  <c r="I98" i="6"/>
  <c r="I97" i="6"/>
  <c r="I96" i="6"/>
  <c r="H96" i="6"/>
  <c r="I94" i="6"/>
  <c r="H94" i="6"/>
  <c r="I92" i="6"/>
  <c r="H92" i="6"/>
  <c r="K93" i="6" s="1"/>
  <c r="H90" i="6"/>
  <c r="I91" i="6"/>
  <c r="I87" i="6"/>
  <c r="I86" i="6"/>
  <c r="I85" i="6"/>
  <c r="I84" i="6"/>
  <c r="H84" i="6"/>
  <c r="K84" i="6" s="1"/>
  <c r="I82" i="6"/>
  <c r="H82" i="6"/>
  <c r="I80" i="6"/>
  <c r="H80" i="6"/>
  <c r="H78" i="6"/>
  <c r="K78" i="6" s="1"/>
  <c r="I79" i="6"/>
  <c r="I75" i="6"/>
  <c r="I74" i="6"/>
  <c r="I73" i="6"/>
  <c r="I72" i="6"/>
  <c r="H72" i="6"/>
  <c r="K73" i="6" s="1"/>
  <c r="I70" i="6"/>
  <c r="H70" i="6"/>
  <c r="I68" i="6"/>
  <c r="H68" i="6"/>
  <c r="I66" i="6"/>
  <c r="H66" i="6"/>
  <c r="K67" i="6" s="1"/>
  <c r="I64" i="6"/>
  <c r="H64" i="6"/>
  <c r="I62" i="6"/>
  <c r="H62" i="6"/>
  <c r="I60" i="6"/>
  <c r="H60" i="6"/>
  <c r="I58" i="6"/>
  <c r="H58" i="6"/>
  <c r="I56" i="6"/>
  <c r="H56" i="6"/>
  <c r="I54" i="6"/>
  <c r="H54" i="6"/>
  <c r="K54" i="6" s="1"/>
  <c r="I52" i="6"/>
  <c r="H52" i="6"/>
  <c r="I50" i="6"/>
  <c r="H50" i="6"/>
  <c r="I48" i="6"/>
  <c r="H48" i="6"/>
  <c r="I46" i="6"/>
  <c r="H46" i="6"/>
  <c r="I44" i="6"/>
  <c r="H44" i="6"/>
  <c r="I42" i="6"/>
  <c r="H42" i="6"/>
  <c r="K42" i="6" s="1"/>
  <c r="I40" i="6"/>
  <c r="H40" i="6"/>
  <c r="I38" i="6"/>
  <c r="H38" i="6"/>
  <c r="I36" i="6"/>
  <c r="H36" i="6"/>
  <c r="I34" i="6"/>
  <c r="H34" i="6"/>
  <c r="I32" i="6"/>
  <c r="H32" i="6"/>
  <c r="I30" i="6"/>
  <c r="H30" i="6"/>
  <c r="K31" i="6" s="1"/>
  <c r="I28" i="6"/>
  <c r="H28" i="6"/>
  <c r="I26" i="6"/>
  <c r="H26" i="6"/>
  <c r="I24" i="6"/>
  <c r="H24" i="6"/>
  <c r="K25" i="6" s="1"/>
  <c r="I22" i="6"/>
  <c r="H22" i="6"/>
  <c r="I20" i="6"/>
  <c r="H20" i="6"/>
  <c r="I18" i="6"/>
  <c r="H18" i="6"/>
  <c r="K19" i="6" s="1"/>
  <c r="K18" i="6"/>
  <c r="I16" i="6"/>
  <c r="H16" i="6"/>
  <c r="I14" i="6"/>
  <c r="H14" i="6"/>
  <c r="I12" i="6"/>
  <c r="H12" i="6"/>
  <c r="K13" i="6" s="1"/>
  <c r="I10" i="6"/>
  <c r="H10" i="6"/>
  <c r="I8" i="6"/>
  <c r="H8" i="6"/>
  <c r="I6" i="6"/>
  <c r="H6" i="6"/>
  <c r="K6" i="6" s="1"/>
  <c r="I4" i="6"/>
  <c r="H4" i="6"/>
  <c r="I207" i="6"/>
  <c r="I206" i="6"/>
  <c r="I81" i="6"/>
  <c r="I93" i="6"/>
  <c r="I105" i="6"/>
  <c r="I117" i="6"/>
  <c r="I138" i="6"/>
  <c r="H148" i="6"/>
  <c r="I153" i="6"/>
  <c r="I163" i="6"/>
  <c r="I173" i="6"/>
  <c r="I183" i="6"/>
  <c r="I194" i="6"/>
  <c r="I227" i="6"/>
  <c r="I241" i="6"/>
  <c r="I259" i="6"/>
  <c r="I283" i="6"/>
  <c r="I841" i="6"/>
  <c r="I564" i="6"/>
  <c r="I916" i="6"/>
  <c r="I917" i="6"/>
  <c r="I912" i="6"/>
  <c r="I913" i="6"/>
  <c r="I900" i="6"/>
  <c r="I901" i="6"/>
  <c r="I883" i="6"/>
  <c r="I882" i="6"/>
  <c r="I876" i="6"/>
  <c r="I877" i="6"/>
  <c r="I870" i="6"/>
  <c r="I871" i="6"/>
  <c r="I864" i="6"/>
  <c r="I865" i="6"/>
  <c r="I818" i="6"/>
  <c r="I819" i="6"/>
  <c r="H208" i="6"/>
  <c r="I209" i="6"/>
  <c r="I7" i="6"/>
  <c r="I13" i="6"/>
  <c r="I19" i="6"/>
  <c r="I25" i="6"/>
  <c r="I31" i="6"/>
  <c r="I37" i="6"/>
  <c r="I43" i="6"/>
  <c r="I49" i="6"/>
  <c r="I55" i="6"/>
  <c r="I61" i="6"/>
  <c r="I67" i="6"/>
  <c r="H74" i="6"/>
  <c r="H86" i="6"/>
  <c r="H98" i="6"/>
  <c r="K99" i="6" s="1"/>
  <c r="H110" i="6"/>
  <c r="K110" i="6" s="1"/>
  <c r="I123" i="6"/>
  <c r="I144" i="6"/>
  <c r="I154" i="6"/>
  <c r="I164" i="6"/>
  <c r="H180" i="6"/>
  <c r="I189" i="6"/>
  <c r="I201" i="6"/>
  <c r="I215" i="6"/>
  <c r="I228" i="6"/>
  <c r="I235" i="6"/>
  <c r="I254" i="6"/>
  <c r="H272" i="6"/>
  <c r="K272" i="6" s="1"/>
  <c r="I307" i="6"/>
  <c r="I344" i="6"/>
  <c r="I522" i="6"/>
  <c r="I78" i="6"/>
  <c r="I90" i="6"/>
  <c r="I102" i="6"/>
  <c r="I114" i="6"/>
  <c r="H124" i="6"/>
  <c r="I129" i="6"/>
  <c r="I160" i="6"/>
  <c r="I170" i="6"/>
  <c r="I180" i="6"/>
  <c r="I190" i="6"/>
  <c r="I216" i="6"/>
  <c r="I223" i="6"/>
  <c r="I236" i="6"/>
  <c r="I310" i="6"/>
  <c r="I574" i="6"/>
  <c r="I430" i="6"/>
  <c r="I431" i="6"/>
  <c r="I5" i="6"/>
  <c r="I11" i="6"/>
  <c r="I17" i="6"/>
  <c r="I23" i="6"/>
  <c r="I29" i="6"/>
  <c r="I35" i="6"/>
  <c r="I41" i="6"/>
  <c r="I47" i="6"/>
  <c r="I53" i="6"/>
  <c r="I59" i="6"/>
  <c r="I65" i="6"/>
  <c r="I71" i="6"/>
  <c r="I83" i="6"/>
  <c r="I95" i="6"/>
  <c r="I107" i="6"/>
  <c r="I120" i="6"/>
  <c r="I135" i="6"/>
  <c r="I177" i="6"/>
  <c r="I186" i="6"/>
  <c r="I197" i="6"/>
  <c r="I204" i="6"/>
  <c r="I224" i="6"/>
  <c r="I335" i="6"/>
  <c r="H356" i="6"/>
  <c r="I713" i="6"/>
  <c r="H926" i="6"/>
  <c r="K927" i="6" s="1"/>
  <c r="H916" i="6"/>
  <c r="K916" i="6" s="1"/>
  <c r="H910" i="6"/>
  <c r="H898" i="6"/>
  <c r="H894" i="6"/>
  <c r="J859" i="6"/>
  <c r="J852" i="6"/>
  <c r="J849" i="6"/>
  <c r="J846" i="6"/>
  <c r="J841" i="6"/>
  <c r="J835" i="6"/>
  <c r="J833" i="6"/>
  <c r="J830" i="6"/>
  <c r="J829" i="6"/>
  <c r="H905" i="6"/>
  <c r="H899" i="6"/>
  <c r="K899" i="6" s="1"/>
  <c r="H887" i="6"/>
  <c r="H865" i="6"/>
  <c r="H861" i="6"/>
  <c r="K861" i="6" s="1"/>
  <c r="J795" i="6"/>
  <c r="J576" i="6"/>
  <c r="J489" i="6"/>
  <c r="I928" i="6"/>
  <c r="I910" i="6"/>
  <c r="I897" i="6"/>
  <c r="I893" i="6"/>
  <c r="I879" i="6"/>
  <c r="I873" i="6"/>
  <c r="I857" i="6"/>
  <c r="I853" i="6"/>
  <c r="I852" i="6"/>
  <c r="I845" i="6"/>
  <c r="I838" i="6"/>
  <c r="I833" i="6"/>
  <c r="H791" i="6"/>
  <c r="H727" i="6"/>
  <c r="H703" i="6"/>
  <c r="H665" i="6"/>
  <c r="K665" i="6" s="1"/>
  <c r="H653" i="6"/>
  <c r="J915" i="6"/>
  <c r="H765" i="6"/>
  <c r="I830" i="6"/>
  <c r="I828" i="6"/>
  <c r="I825" i="6"/>
  <c r="I815" i="6"/>
  <c r="I814" i="6"/>
  <c r="I808" i="6"/>
  <c r="I802" i="6"/>
  <c r="I796" i="6"/>
  <c r="I789" i="6"/>
  <c r="I783" i="6"/>
  <c r="I774" i="6"/>
  <c r="I767" i="6"/>
  <c r="I758" i="6"/>
  <c r="I743" i="6"/>
  <c r="I719" i="6"/>
  <c r="I714" i="6"/>
  <c r="I711" i="6"/>
  <c r="I707" i="6"/>
  <c r="I684" i="6"/>
  <c r="I677" i="6"/>
  <c r="I673" i="6"/>
  <c r="I645" i="6"/>
  <c r="I640" i="6"/>
  <c r="H635" i="6"/>
  <c r="I628" i="6"/>
  <c r="H617" i="6"/>
  <c r="K617" i="6" s="1"/>
  <c r="I609" i="6"/>
  <c r="I605" i="6"/>
  <c r="I601" i="6"/>
  <c r="I596" i="6"/>
  <c r="H583" i="6"/>
  <c r="I572" i="6"/>
  <c r="I568" i="6"/>
  <c r="I563" i="6"/>
  <c r="I560" i="6"/>
  <c r="I552" i="6"/>
  <c r="H541" i="6"/>
  <c r="I535" i="6"/>
  <c r="H531" i="6"/>
  <c r="H527" i="6"/>
  <c r="H523" i="6"/>
  <c r="H519" i="6"/>
  <c r="H515" i="6"/>
  <c r="H505" i="6"/>
  <c r="K505" i="6" s="1"/>
  <c r="H499" i="6"/>
  <c r="H495" i="6"/>
  <c r="I484" i="6"/>
  <c r="I478" i="6"/>
  <c r="H471" i="6"/>
  <c r="I467" i="6"/>
  <c r="I464" i="6"/>
  <c r="H886" i="6"/>
  <c r="H880" i="6"/>
  <c r="K880" i="6" s="1"/>
  <c r="H874" i="6"/>
  <c r="H856" i="6"/>
  <c r="K857" i="6" s="1"/>
  <c r="H850" i="6"/>
  <c r="K850" i="6" s="1"/>
  <c r="H844" i="6"/>
  <c r="K845" i="6" s="1"/>
  <c r="J826" i="6"/>
  <c r="J824" i="6"/>
  <c r="J822" i="6"/>
  <c r="H820" i="6"/>
  <c r="K820" i="6" s="1"/>
  <c r="J818" i="6"/>
  <c r="J816" i="6"/>
  <c r="J814" i="6"/>
  <c r="H812" i="6"/>
  <c r="J811" i="6"/>
  <c r="J808" i="6"/>
  <c r="H806" i="6"/>
  <c r="K806" i="6" s="1"/>
  <c r="J804" i="6"/>
  <c r="H800" i="6"/>
  <c r="H784" i="6"/>
  <c r="K784" i="6" s="1"/>
  <c r="H766" i="6"/>
  <c r="H748" i="6"/>
  <c r="H720" i="6"/>
  <c r="K721" i="6" s="1"/>
  <c r="H718" i="6"/>
  <c r="H710" i="6"/>
  <c r="H688" i="6"/>
  <c r="H684" i="6"/>
  <c r="K684" i="6" s="1"/>
  <c r="H660" i="6"/>
  <c r="K660" i="6" s="1"/>
  <c r="H650" i="6"/>
  <c r="K650" i="6" s="1"/>
  <c r="H648" i="6"/>
  <c r="H640" i="6"/>
  <c r="H624" i="6"/>
  <c r="K624" i="6" s="1"/>
  <c r="H614" i="6"/>
  <c r="K614" i="6" s="1"/>
  <c r="H608" i="6"/>
  <c r="K608" i="6" s="1"/>
  <c r="H600" i="6"/>
  <c r="K601" i="6" s="1"/>
  <c r="H596" i="6"/>
  <c r="H584" i="6"/>
  <c r="H578" i="6"/>
  <c r="H570" i="6"/>
  <c r="K570" i="6" s="1"/>
  <c r="H558" i="6"/>
  <c r="H538" i="6"/>
  <c r="K538" i="6" s="1"/>
  <c r="H530" i="6"/>
  <c r="H522" i="6"/>
  <c r="H510" i="6"/>
  <c r="K511" i="6" s="1"/>
  <c r="H476" i="6"/>
  <c r="H474" i="6"/>
  <c r="K474" i="6" s="1"/>
  <c r="H468" i="6"/>
  <c r="K468" i="6" s="1"/>
  <c r="J934" i="6"/>
  <c r="C3" i="6"/>
  <c r="J803" i="6"/>
  <c r="J799" i="6"/>
  <c r="J794" i="6"/>
  <c r="J908" i="6"/>
  <c r="H889" i="6"/>
  <c r="H883" i="6"/>
  <c r="H869" i="6"/>
  <c r="H863" i="6"/>
  <c r="H819" i="6"/>
  <c r="K819" i="6" s="1"/>
  <c r="H809" i="6"/>
  <c r="H799" i="6"/>
  <c r="H779" i="6"/>
  <c r="H763" i="6"/>
  <c r="H753" i="6"/>
  <c r="K753" i="6" s="1"/>
  <c r="H747" i="6"/>
  <c r="K747" i="6" s="1"/>
  <c r="H739" i="6"/>
  <c r="K740" i="6" s="1"/>
  <c r="H934" i="6"/>
  <c r="K934" i="6" s="1"/>
  <c r="I880" i="6"/>
  <c r="H873" i="6"/>
  <c r="I846" i="6"/>
  <c r="I837" i="6"/>
  <c r="J832" i="6"/>
  <c r="I820" i="6"/>
  <c r="H801" i="6"/>
  <c r="I784" i="6"/>
  <c r="J792" i="6"/>
  <c r="J790" i="6"/>
  <c r="J786" i="6"/>
  <c r="J782" i="6"/>
  <c r="J781" i="6"/>
  <c r="J779" i="6"/>
  <c r="J777" i="6"/>
  <c r="J774" i="6"/>
  <c r="J772" i="6"/>
  <c r="J768" i="6"/>
  <c r="J762" i="6"/>
  <c r="J760" i="6"/>
  <c r="J758" i="6"/>
  <c r="J756" i="6"/>
  <c r="J754" i="6"/>
  <c r="J750" i="6"/>
  <c r="J742" i="6"/>
  <c r="J733" i="6"/>
  <c r="J731" i="6"/>
  <c r="J727" i="6"/>
  <c r="J724" i="6"/>
  <c r="J722" i="6"/>
  <c r="J717" i="6"/>
  <c r="J699" i="6"/>
  <c r="J694" i="6"/>
  <c r="J692" i="6"/>
  <c r="J691" i="6"/>
  <c r="J683" i="6"/>
  <c r="J680" i="6"/>
  <c r="J674" i="6"/>
  <c r="J671" i="6"/>
  <c r="J668" i="6"/>
  <c r="J667" i="6"/>
  <c r="J664" i="6"/>
  <c r="J663" i="6"/>
  <c r="J654" i="6"/>
  <c r="J653" i="6"/>
  <c r="J646" i="6"/>
  <c r="J635" i="6"/>
  <c r="J618" i="6"/>
  <c r="J606" i="6"/>
  <c r="J595" i="6"/>
  <c r="J591" i="6"/>
  <c r="J574" i="6"/>
  <c r="J572" i="6"/>
  <c r="J563" i="6"/>
  <c r="J554" i="6"/>
  <c r="J549" i="6"/>
  <c r="J545" i="6"/>
  <c r="J542" i="6"/>
  <c r="J536" i="6"/>
  <c r="J534" i="6"/>
  <c r="J533" i="6"/>
  <c r="J528" i="6"/>
  <c r="J527" i="6"/>
  <c r="J525" i="6"/>
  <c r="J519" i="6"/>
  <c r="J515" i="6"/>
  <c r="J512" i="6"/>
  <c r="J509" i="6"/>
  <c r="J504" i="6"/>
  <c r="J500" i="6"/>
  <c r="J492" i="6"/>
  <c r="J491" i="6"/>
  <c r="J488" i="6"/>
  <c r="J483" i="6"/>
  <c r="J478" i="6"/>
  <c r="J471" i="6"/>
  <c r="J466" i="6"/>
  <c r="J465" i="6"/>
  <c r="J461" i="6"/>
  <c r="J456" i="6"/>
  <c r="J444" i="6"/>
  <c r="J440" i="6"/>
  <c r="J434" i="6"/>
  <c r="K752" i="6"/>
  <c r="J922" i="6"/>
  <c r="J923" i="6"/>
  <c r="H904" i="6"/>
  <c r="J904" i="6"/>
  <c r="J870" i="6"/>
  <c r="H870" i="6"/>
  <c r="K870" i="6" s="1"/>
  <c r="H868" i="6"/>
  <c r="K868" i="6" s="1"/>
  <c r="J868" i="6"/>
  <c r="H862" i="6"/>
  <c r="J862" i="6"/>
  <c r="J863" i="6"/>
  <c r="J854" i="6"/>
  <c r="J855" i="6"/>
  <c r="J843" i="6"/>
  <c r="J842" i="6"/>
  <c r="J797" i="6"/>
  <c r="J796" i="6"/>
  <c r="J788" i="6"/>
  <c r="J789" i="6"/>
  <c r="J771" i="6"/>
  <c r="J770" i="6"/>
  <c r="J765" i="6"/>
  <c r="J764" i="6"/>
  <c r="J752" i="6"/>
  <c r="J753" i="6"/>
  <c r="J746" i="6"/>
  <c r="J747" i="6"/>
  <c r="H746" i="6"/>
  <c r="K746" i="6" s="1"/>
  <c r="J744" i="6"/>
  <c r="J745" i="6"/>
  <c r="J740" i="6"/>
  <c r="J741" i="6"/>
  <c r="H738" i="6"/>
  <c r="J738" i="6"/>
  <c r="H736" i="6"/>
  <c r="J737" i="6"/>
  <c r="J734" i="6"/>
  <c r="J735" i="6"/>
  <c r="J714" i="6"/>
  <c r="J715" i="6"/>
  <c r="J712" i="6"/>
  <c r="H712" i="6"/>
  <c r="J708" i="6"/>
  <c r="J709" i="6"/>
  <c r="J707" i="6"/>
  <c r="H706" i="6"/>
  <c r="K706" i="6" s="1"/>
  <c r="J704" i="6"/>
  <c r="H704" i="6"/>
  <c r="K704" i="6" s="1"/>
  <c r="J703" i="6"/>
  <c r="H702" i="6"/>
  <c r="J701" i="6"/>
  <c r="J700" i="6"/>
  <c r="J697" i="6"/>
  <c r="J696" i="6"/>
  <c r="J686" i="6"/>
  <c r="J687" i="6"/>
  <c r="J679" i="6"/>
  <c r="H678" i="6"/>
  <c r="J677" i="6"/>
  <c r="H676" i="6"/>
  <c r="K677" i="6" s="1"/>
  <c r="J672" i="6"/>
  <c r="H672" i="6"/>
  <c r="J673" i="6"/>
  <c r="H658" i="6"/>
  <c r="J658" i="6"/>
  <c r="H656" i="6"/>
  <c r="K656" i="6" s="1"/>
  <c r="J656" i="6"/>
  <c r="J645" i="6"/>
  <c r="H644" i="6"/>
  <c r="J642" i="6"/>
  <c r="H642" i="6"/>
  <c r="K643" i="6" s="1"/>
  <c r="J639" i="6"/>
  <c r="J638" i="6"/>
  <c r="J636" i="6"/>
  <c r="H636" i="6"/>
  <c r="K636" i="6" s="1"/>
  <c r="J637" i="6"/>
  <c r="J633" i="6"/>
  <c r="J632" i="6"/>
  <c r="H630" i="6"/>
  <c r="J630" i="6"/>
  <c r="J628" i="6"/>
  <c r="H628" i="6"/>
  <c r="J626" i="6"/>
  <c r="J627" i="6"/>
  <c r="H622" i="6"/>
  <c r="K623" i="6"/>
  <c r="J622" i="6"/>
  <c r="J621" i="6"/>
  <c r="H620" i="6"/>
  <c r="K620" i="6" s="1"/>
  <c r="J617" i="6"/>
  <c r="H616" i="6"/>
  <c r="J612" i="6"/>
  <c r="H612" i="6"/>
  <c r="H610" i="6"/>
  <c r="J611" i="6"/>
  <c r="J610" i="6"/>
  <c r="J604" i="6"/>
  <c r="H604" i="6"/>
  <c r="K605" i="6" s="1"/>
  <c r="H602" i="6"/>
  <c r="K602" i="6" s="1"/>
  <c r="J603" i="6"/>
  <c r="H598" i="6"/>
  <c r="J598" i="6"/>
  <c r="J599" i="6"/>
  <c r="J593" i="6"/>
  <c r="H592" i="6"/>
  <c r="K593" i="6" s="1"/>
  <c r="J592" i="6"/>
  <c r="J587" i="6"/>
  <c r="J586" i="6"/>
  <c r="H580" i="6"/>
  <c r="J581" i="6"/>
  <c r="J569" i="6"/>
  <c r="J568" i="6"/>
  <c r="J566" i="6"/>
  <c r="H566" i="6"/>
  <c r="K566" i="6"/>
  <c r="H564" i="6"/>
  <c r="J565" i="6"/>
  <c r="J561" i="6"/>
  <c r="H560" i="6"/>
  <c r="K560" i="6" s="1"/>
  <c r="H556" i="6"/>
  <c r="J556" i="6"/>
  <c r="J557" i="6"/>
  <c r="H552" i="6"/>
  <c r="J553" i="6"/>
  <c r="H540" i="6"/>
  <c r="K540" i="6" s="1"/>
  <c r="J540" i="6"/>
  <c r="H520" i="6"/>
  <c r="J520" i="6"/>
  <c r="J517" i="6"/>
  <c r="H516" i="6"/>
  <c r="K517" i="6" s="1"/>
  <c r="J498" i="6"/>
  <c r="H498" i="6"/>
  <c r="J497" i="6"/>
  <c r="J496" i="6"/>
  <c r="H486" i="6"/>
  <c r="J486" i="6"/>
  <c r="J480" i="6"/>
  <c r="J481" i="6"/>
  <c r="H472" i="6"/>
  <c r="J472" i="6"/>
  <c r="J462" i="6"/>
  <c r="J463" i="6"/>
  <c r="J933" i="6"/>
  <c r="J926" i="6"/>
  <c r="H922" i="6"/>
  <c r="K922" i="6" s="1"/>
  <c r="J911" i="6"/>
  <c r="H908" i="6"/>
  <c r="J881" i="6"/>
  <c r="J878" i="6"/>
  <c r="H858" i="6"/>
  <c r="K858" i="6" s="1"/>
  <c r="J857" i="6"/>
  <c r="J848" i="6"/>
  <c r="J845" i="6"/>
  <c r="H832" i="6"/>
  <c r="H830" i="6"/>
  <c r="K830" i="6" s="1"/>
  <c r="J821" i="6"/>
  <c r="J819" i="6"/>
  <c r="J807" i="6"/>
  <c r="J800" i="6"/>
  <c r="J783" i="6"/>
  <c r="J776" i="6"/>
  <c r="J759" i="6"/>
  <c r="H740" i="6"/>
  <c r="J736" i="6"/>
  <c r="H714" i="6"/>
  <c r="K715" i="6" s="1"/>
  <c r="H682" i="6"/>
  <c r="K683" i="6" s="1"/>
  <c r="H666" i="6"/>
  <c r="K667" i="6" s="1"/>
  <c r="J662" i="6"/>
  <c r="J644" i="6"/>
  <c r="H638" i="6"/>
  <c r="K638" i="6" s="1"/>
  <c r="J634" i="6"/>
  <c r="J623" i="6"/>
  <c r="J601" i="6"/>
  <c r="H568" i="6"/>
  <c r="K569" i="6" s="1"/>
  <c r="J929" i="6"/>
  <c r="J910" i="6"/>
  <c r="J899" i="6"/>
  <c r="J895" i="6"/>
  <c r="J887" i="6"/>
  <c r="J880" i="6"/>
  <c r="J875" i="6"/>
  <c r="J872" i="6"/>
  <c r="J869" i="6"/>
  <c r="J861" i="6"/>
  <c r="J858" i="6"/>
  <c r="J856" i="6"/>
  <c r="J844" i="6"/>
  <c r="J834" i="6"/>
  <c r="J815" i="6"/>
  <c r="J806" i="6"/>
  <c r="H802" i="6"/>
  <c r="H794" i="6"/>
  <c r="J785" i="6"/>
  <c r="H776" i="6"/>
  <c r="J767" i="6"/>
  <c r="J761" i="6"/>
  <c r="J739" i="6"/>
  <c r="J721" i="6"/>
  <c r="H716" i="6"/>
  <c r="K716" i="6" s="1"/>
  <c r="J705" i="6"/>
  <c r="J702" i="6"/>
  <c r="H674" i="6"/>
  <c r="K674" i="6" s="1"/>
  <c r="J670" i="6"/>
  <c r="J665" i="6"/>
  <c r="H652" i="6"/>
  <c r="J647" i="6"/>
  <c r="J641" i="6"/>
  <c r="H634" i="6"/>
  <c r="K634" i="6" s="1"/>
  <c r="J629" i="6"/>
  <c r="J607" i="6"/>
  <c r="J605" i="6"/>
  <c r="J597" i="6"/>
  <c r="J594" i="6"/>
  <c r="J567" i="6"/>
  <c r="K559" i="6"/>
  <c r="J513" i="6"/>
  <c r="J917" i="6"/>
  <c r="J898" i="6"/>
  <c r="J892" i="6"/>
  <c r="H888" i="6"/>
  <c r="K889" i="6" s="1"/>
  <c r="J886" i="6"/>
  <c r="H876" i="6"/>
  <c r="J874" i="6"/>
  <c r="J867" i="6"/>
  <c r="H818" i="6"/>
  <c r="J813" i="6"/>
  <c r="J793" i="6"/>
  <c r="H782" i="6"/>
  <c r="K783" i="6" s="1"/>
  <c r="J778" i="6"/>
  <c r="J775" i="6"/>
  <c r="H764" i="6"/>
  <c r="H758" i="6"/>
  <c r="K759" i="6" s="1"/>
  <c r="J749" i="6"/>
  <c r="H734" i="6"/>
  <c r="J713" i="6"/>
  <c r="J676" i="6"/>
  <c r="H670" i="6"/>
  <c r="J657" i="6"/>
  <c r="J640" i="6"/>
  <c r="J609" i="6"/>
  <c r="H594" i="6"/>
  <c r="K594" i="6" s="1"/>
  <c r="J575" i="6"/>
  <c r="H572" i="6"/>
  <c r="K572" i="6" s="1"/>
  <c r="J564" i="6"/>
  <c r="J559" i="6"/>
  <c r="J555" i="6"/>
  <c r="J524" i="6"/>
  <c r="J477" i="6"/>
  <c r="J474" i="6"/>
  <c r="H470" i="6"/>
  <c r="H928" i="6"/>
  <c r="K928" i="6" s="1"/>
  <c r="J916" i="6"/>
  <c r="J894" i="6"/>
  <c r="H892" i="6"/>
  <c r="J876" i="6"/>
  <c r="K853" i="6"/>
  <c r="J851" i="6"/>
  <c r="J828" i="6"/>
  <c r="J825" i="6"/>
  <c r="J817" i="6"/>
  <c r="J812" i="6"/>
  <c r="J763" i="6"/>
  <c r="J757" i="6"/>
  <c r="H708" i="6"/>
  <c r="J698" i="6"/>
  <c r="H690" i="6"/>
  <c r="K691" i="6" s="1"/>
  <c r="H680" i="6"/>
  <c r="K681" i="6" s="1"/>
  <c r="J669" i="6"/>
  <c r="J655" i="6"/>
  <c r="J651" i="6"/>
  <c r="H646" i="6"/>
  <c r="J643" i="6"/>
  <c r="H586" i="6"/>
  <c r="J560" i="6"/>
  <c r="J558" i="6"/>
  <c r="J552" i="6"/>
  <c r="J530" i="6"/>
  <c r="J523" i="6"/>
  <c r="J516" i="6"/>
  <c r="H492" i="6"/>
  <c r="K492" i="6" s="1"/>
  <c r="J927" i="6"/>
  <c r="J891" i="6"/>
  <c r="J885" i="6"/>
  <c r="J850" i="6"/>
  <c r="J831" i="6"/>
  <c r="H824" i="6"/>
  <c r="K824" i="6" s="1"/>
  <c r="J798" i="6"/>
  <c r="H770" i="6"/>
  <c r="K770" i="6" s="1"/>
  <c r="H698" i="6"/>
  <c r="J675" i="6"/>
  <c r="H632" i="6"/>
  <c r="K633" i="6" s="1"/>
  <c r="J602" i="6"/>
  <c r="J596" i="6"/>
  <c r="H574" i="6"/>
  <c r="J526" i="6"/>
  <c r="H524" i="6"/>
  <c r="K524" i="6" s="1"/>
  <c r="J522" i="6"/>
  <c r="H480" i="6"/>
  <c r="K481" i="6" s="1"/>
  <c r="J473" i="6"/>
  <c r="J931" i="6"/>
  <c r="H930" i="6"/>
  <c r="I921" i="6"/>
  <c r="I920" i="6"/>
  <c r="J913" i="6"/>
  <c r="H912" i="6"/>
  <c r="I903" i="6"/>
  <c r="I902" i="6"/>
  <c r="I892" i="6"/>
  <c r="I874" i="6"/>
  <c r="I856" i="6"/>
  <c r="H931" i="6"/>
  <c r="H913" i="6"/>
  <c r="I891" i="6"/>
  <c r="H890" i="6"/>
  <c r="K890" i="6" s="1"/>
  <c r="I890" i="6"/>
  <c r="H872" i="6"/>
  <c r="K872" i="6" s="1"/>
  <c r="I872" i="6"/>
  <c r="I855" i="6"/>
  <c r="H854" i="6"/>
  <c r="K854" i="6" s="1"/>
  <c r="I854" i="6"/>
  <c r="H847" i="6"/>
  <c r="H841" i="6"/>
  <c r="I932" i="6"/>
  <c r="J925" i="6"/>
  <c r="H924" i="6"/>
  <c r="K924" i="6" s="1"/>
  <c r="H920" i="6"/>
  <c r="K920" i="6" s="1"/>
  <c r="K921" i="6"/>
  <c r="I914" i="6"/>
  <c r="J907" i="6"/>
  <c r="H906" i="6"/>
  <c r="K906" i="6" s="1"/>
  <c r="H902" i="6"/>
  <c r="K903" i="6" s="1"/>
  <c r="J883" i="6"/>
  <c r="J865" i="6"/>
  <c r="J847" i="6"/>
  <c r="H843" i="6"/>
  <c r="I844" i="6"/>
  <c r="J839" i="6"/>
  <c r="H839" i="6"/>
  <c r="J837" i="6"/>
  <c r="H837" i="6"/>
  <c r="H896" i="6"/>
  <c r="I896" i="6"/>
  <c r="H878" i="6"/>
  <c r="K879" i="6" s="1"/>
  <c r="I878" i="6"/>
  <c r="H860" i="6"/>
  <c r="K860" i="6" s="1"/>
  <c r="I860" i="6"/>
  <c r="H932" i="6"/>
  <c r="I927" i="6"/>
  <c r="I926" i="6"/>
  <c r="H918" i="6"/>
  <c r="H914" i="6"/>
  <c r="K914" i="6" s="1"/>
  <c r="K910" i="6"/>
  <c r="I909" i="6"/>
  <c r="I908" i="6"/>
  <c r="H900" i="6"/>
  <c r="K900" i="6" s="1"/>
  <c r="J889" i="6"/>
  <c r="I886" i="6"/>
  <c r="J871" i="6"/>
  <c r="I868" i="6"/>
  <c r="J853" i="6"/>
  <c r="I850" i="6"/>
  <c r="H929" i="6"/>
  <c r="I925" i="6"/>
  <c r="I922" i="6"/>
  <c r="J921" i="6"/>
  <c r="H919" i="6"/>
  <c r="J918" i="6"/>
  <c r="H911" i="6"/>
  <c r="I907" i="6"/>
  <c r="I904" i="6"/>
  <c r="J903" i="6"/>
  <c r="H901" i="6"/>
  <c r="J900" i="6"/>
  <c r="H895" i="6"/>
  <c r="K895" i="6" s="1"/>
  <c r="I885" i="6"/>
  <c r="H884" i="6"/>
  <c r="I884" i="6"/>
  <c r="H882" i="6"/>
  <c r="H877" i="6"/>
  <c r="I867" i="6"/>
  <c r="H866" i="6"/>
  <c r="K866" i="6" s="1"/>
  <c r="I866" i="6"/>
  <c r="H864" i="6"/>
  <c r="K864" i="6" s="1"/>
  <c r="H859" i="6"/>
  <c r="I849" i="6"/>
  <c r="H848" i="6"/>
  <c r="I848" i="6"/>
  <c r="H846" i="6"/>
  <c r="K846" i="6" s="1"/>
  <c r="H842" i="6"/>
  <c r="J840" i="6"/>
  <c r="H840" i="6"/>
  <c r="K841" i="6" s="1"/>
  <c r="J838" i="6"/>
  <c r="H838" i="6"/>
  <c r="J836" i="6"/>
  <c r="H836" i="6"/>
  <c r="K836" i="6" s="1"/>
  <c r="H732" i="6"/>
  <c r="K732" i="6" s="1"/>
  <c r="I732" i="6"/>
  <c r="H730" i="6"/>
  <c r="I730" i="6"/>
  <c r="H728" i="6"/>
  <c r="I728" i="6"/>
  <c r="H701" i="6"/>
  <c r="K702" i="6" s="1"/>
  <c r="I701" i="6"/>
  <c r="H695" i="6"/>
  <c r="I695" i="6"/>
  <c r="I693" i="6"/>
  <c r="H693" i="6"/>
  <c r="J689" i="6"/>
  <c r="J690" i="6"/>
  <c r="I685" i="6"/>
  <c r="H685" i="6"/>
  <c r="J682" i="6"/>
  <c r="J681" i="6"/>
  <c r="I679" i="6"/>
  <c r="H679" i="6"/>
  <c r="I667" i="6"/>
  <c r="H667" i="6"/>
  <c r="J827" i="6"/>
  <c r="H826" i="6"/>
  <c r="H822" i="6"/>
  <c r="I816" i="6"/>
  <c r="J809" i="6"/>
  <c r="H808" i="6"/>
  <c r="K808" i="6" s="1"/>
  <c r="H804" i="6"/>
  <c r="I798" i="6"/>
  <c r="J791" i="6"/>
  <c r="H790" i="6"/>
  <c r="K790" i="6" s="1"/>
  <c r="H786" i="6"/>
  <c r="I780" i="6"/>
  <c r="J773" i="6"/>
  <c r="H772" i="6"/>
  <c r="H768" i="6"/>
  <c r="K768" i="6" s="1"/>
  <c r="I762" i="6"/>
  <c r="J755" i="6"/>
  <c r="H754" i="6"/>
  <c r="H750" i="6"/>
  <c r="I744" i="6"/>
  <c r="I726" i="6"/>
  <c r="I727" i="6"/>
  <c r="H689" i="6"/>
  <c r="I689" i="6"/>
  <c r="H664" i="6"/>
  <c r="I664" i="6"/>
  <c r="K649" i="6"/>
  <c r="I812" i="6"/>
  <c r="I776" i="6"/>
  <c r="K718" i="6"/>
  <c r="I699" i="6"/>
  <c r="H699" i="6"/>
  <c r="H668" i="6"/>
  <c r="K668" i="6" s="1"/>
  <c r="I668" i="6"/>
  <c r="I842" i="6"/>
  <c r="H816" i="6"/>
  <c r="I811" i="6"/>
  <c r="H798" i="6"/>
  <c r="K799" i="6" s="1"/>
  <c r="I793" i="6"/>
  <c r="H780" i="6"/>
  <c r="I775" i="6"/>
  <c r="H762" i="6"/>
  <c r="I757" i="6"/>
  <c r="H744" i="6"/>
  <c r="I738" i="6"/>
  <c r="I735" i="6"/>
  <c r="H735" i="6"/>
  <c r="H731" i="6"/>
  <c r="I731" i="6"/>
  <c r="I729" i="6"/>
  <c r="H729" i="6"/>
  <c r="K730" i="6" s="1"/>
  <c r="J725" i="6"/>
  <c r="J726" i="6"/>
  <c r="J723" i="6"/>
  <c r="J718" i="6"/>
  <c r="H696" i="6"/>
  <c r="K696" i="6" s="1"/>
  <c r="I696" i="6"/>
  <c r="H694" i="6"/>
  <c r="I694" i="6"/>
  <c r="H692" i="6"/>
  <c r="K692" i="6" s="1"/>
  <c r="I692" i="6"/>
  <c r="J688" i="6"/>
  <c r="H686" i="6"/>
  <c r="I686" i="6"/>
  <c r="I671" i="6"/>
  <c r="H834" i="6"/>
  <c r="K834" i="6" s="1"/>
  <c r="I827" i="6"/>
  <c r="I824" i="6"/>
  <c r="J823" i="6"/>
  <c r="H821" i="6"/>
  <c r="J820" i="6"/>
  <c r="I809" i="6"/>
  <c r="I806" i="6"/>
  <c r="J805" i="6"/>
  <c r="H803" i="6"/>
  <c r="K804" i="6" s="1"/>
  <c r="J802" i="6"/>
  <c r="I791" i="6"/>
  <c r="I788" i="6"/>
  <c r="J787" i="6"/>
  <c r="H785" i="6"/>
  <c r="K785" i="6" s="1"/>
  <c r="J784" i="6"/>
  <c r="I773" i="6"/>
  <c r="I770" i="6"/>
  <c r="J769" i="6"/>
  <c r="H767" i="6"/>
  <c r="J766" i="6"/>
  <c r="I755" i="6"/>
  <c r="I752" i="6"/>
  <c r="J751" i="6"/>
  <c r="H749" i="6"/>
  <c r="J748" i="6"/>
  <c r="I733" i="6"/>
  <c r="J732" i="6"/>
  <c r="H725" i="6"/>
  <c r="I725" i="6"/>
  <c r="I723" i="6"/>
  <c r="H700" i="6"/>
  <c r="I700" i="6"/>
  <c r="I698" i="6"/>
  <c r="I690" i="6"/>
  <c r="I691" i="6"/>
  <c r="I688" i="6"/>
  <c r="I680" i="6"/>
  <c r="I670" i="6"/>
  <c r="H669" i="6"/>
  <c r="K670" i="6" s="1"/>
  <c r="I669" i="6"/>
  <c r="H828" i="6"/>
  <c r="I823" i="6"/>
  <c r="I822" i="6"/>
  <c r="H814" i="6"/>
  <c r="H810" i="6"/>
  <c r="K811" i="6" s="1"/>
  <c r="I805" i="6"/>
  <c r="I804" i="6"/>
  <c r="H796" i="6"/>
  <c r="H792" i="6"/>
  <c r="K792" i="6" s="1"/>
  <c r="I787" i="6"/>
  <c r="I786" i="6"/>
  <c r="H778" i="6"/>
  <c r="K778" i="6" s="1"/>
  <c r="H774" i="6"/>
  <c r="K774" i="6" s="1"/>
  <c r="I769" i="6"/>
  <c r="I768" i="6"/>
  <c r="H760" i="6"/>
  <c r="K760" i="6" s="1"/>
  <c r="H756" i="6"/>
  <c r="K756" i="6" s="1"/>
  <c r="I751" i="6"/>
  <c r="I750" i="6"/>
  <c r="H742" i="6"/>
  <c r="K742" i="6" s="1"/>
  <c r="I734" i="6"/>
  <c r="J730" i="6"/>
  <c r="J728" i="6"/>
  <c r="H726" i="6"/>
  <c r="H724" i="6"/>
  <c r="K724" i="6" s="1"/>
  <c r="H722" i="6"/>
  <c r="K722" i="6"/>
  <c r="J719" i="6"/>
  <c r="J720" i="6"/>
  <c r="J716" i="6"/>
  <c r="I703" i="6"/>
  <c r="J695" i="6"/>
  <c r="J693" i="6"/>
  <c r="H687" i="6"/>
  <c r="K688" i="6" s="1"/>
  <c r="J661" i="6"/>
  <c r="H657" i="6"/>
  <c r="I657" i="6"/>
  <c r="H627" i="6"/>
  <c r="I627" i="6"/>
  <c r="H585" i="6"/>
  <c r="I585" i="6"/>
  <c r="J579" i="6"/>
  <c r="J580" i="6"/>
  <c r="H546" i="6"/>
  <c r="J546" i="6"/>
  <c r="J660" i="6"/>
  <c r="H654" i="6"/>
  <c r="K654" i="6" s="1"/>
  <c r="H651" i="6"/>
  <c r="H621" i="6"/>
  <c r="I621" i="6"/>
  <c r="J615" i="6"/>
  <c r="J616" i="6"/>
  <c r="J590" i="6"/>
  <c r="I589" i="6"/>
  <c r="H589" i="6"/>
  <c r="H579" i="6"/>
  <c r="H555" i="6"/>
  <c r="I556" i="6"/>
  <c r="I548" i="6"/>
  <c r="H548" i="6"/>
  <c r="J648" i="6"/>
  <c r="I625" i="6"/>
  <c r="H625" i="6"/>
  <c r="K625" i="6" s="1"/>
  <c r="J619" i="6"/>
  <c r="H615" i="6"/>
  <c r="K615" i="6" s="1"/>
  <c r="I599" i="6"/>
  <c r="I586" i="6"/>
  <c r="I583" i="6"/>
  <c r="J577" i="6"/>
  <c r="H553" i="6"/>
  <c r="K553" i="6" s="1"/>
  <c r="I553" i="6"/>
  <c r="J551" i="6"/>
  <c r="H719" i="6"/>
  <c r="K719" i="6" s="1"/>
  <c r="H681" i="6"/>
  <c r="I661" i="6"/>
  <c r="H661" i="6"/>
  <c r="K661" i="6" s="1"/>
  <c r="J659" i="6"/>
  <c r="I650" i="6"/>
  <c r="I635" i="6"/>
  <c r="I622" i="6"/>
  <c r="I619" i="6"/>
  <c r="I614" i="6"/>
  <c r="J613" i="6"/>
  <c r="I598" i="6"/>
  <c r="I595" i="6"/>
  <c r="H595" i="6"/>
  <c r="H590" i="6"/>
  <c r="K590" i="6" s="1"/>
  <c r="I590" i="6"/>
  <c r="J584" i="6"/>
  <c r="I580" i="6"/>
  <c r="I581" i="6"/>
  <c r="I577" i="6"/>
  <c r="J571" i="6"/>
  <c r="I721" i="6"/>
  <c r="H713" i="6"/>
  <c r="K713" i="6" s="1"/>
  <c r="J684" i="6"/>
  <c r="H662" i="6"/>
  <c r="I659" i="6"/>
  <c r="I658" i="6"/>
  <c r="I655" i="6"/>
  <c r="J652" i="6"/>
  <c r="I651" i="6"/>
  <c r="J649" i="6"/>
  <c r="I634" i="6"/>
  <c r="I633" i="6"/>
  <c r="I631" i="6"/>
  <c r="H631" i="6"/>
  <c r="K631" i="6" s="1"/>
  <c r="H626" i="6"/>
  <c r="I626" i="6"/>
  <c r="I624" i="6"/>
  <c r="J620" i="6"/>
  <c r="I616" i="6"/>
  <c r="I617" i="6"/>
  <c r="I613" i="6"/>
  <c r="I593" i="6"/>
  <c r="J588" i="6"/>
  <c r="I584" i="6"/>
  <c r="H582" i="6"/>
  <c r="K583" i="6" s="1"/>
  <c r="K582" i="6"/>
  <c r="I579" i="6"/>
  <c r="J578" i="6"/>
  <c r="H551" i="6"/>
  <c r="I551" i="6"/>
  <c r="J547" i="6"/>
  <c r="J548" i="6"/>
  <c r="I545" i="6"/>
  <c r="H545" i="6"/>
  <c r="I546" i="6"/>
  <c r="H707" i="6"/>
  <c r="J685" i="6"/>
  <c r="J678" i="6"/>
  <c r="H663" i="6"/>
  <c r="I660" i="6"/>
  <c r="I656" i="6"/>
  <c r="I653" i="6"/>
  <c r="J650" i="6"/>
  <c r="I649" i="6"/>
  <c r="H647" i="6"/>
  <c r="H641" i="6"/>
  <c r="I629" i="6"/>
  <c r="J624" i="6"/>
  <c r="I620" i="6"/>
  <c r="H618" i="6"/>
  <c r="K618" i="6" s="1"/>
  <c r="I615" i="6"/>
  <c r="J614" i="6"/>
  <c r="H606" i="6"/>
  <c r="K606" i="6" s="1"/>
  <c r="I594" i="6"/>
  <c r="I592" i="6"/>
  <c r="H591" i="6"/>
  <c r="K591" i="6" s="1"/>
  <c r="I591" i="6"/>
  <c r="H588" i="6"/>
  <c r="K588" i="6" s="1"/>
  <c r="J585" i="6"/>
  <c r="J582" i="6"/>
  <c r="H576" i="6"/>
  <c r="K576" i="6" s="1"/>
  <c r="J573" i="6"/>
  <c r="J570" i="6"/>
  <c r="I555" i="6"/>
  <c r="H536" i="6"/>
  <c r="H507" i="6"/>
  <c r="H504" i="6"/>
  <c r="H494" i="6"/>
  <c r="K495" i="6" s="1"/>
  <c r="H490" i="6"/>
  <c r="K490" i="6" s="1"/>
  <c r="I490" i="6"/>
  <c r="H485" i="6"/>
  <c r="I486" i="6"/>
  <c r="I483" i="6"/>
  <c r="H483" i="6"/>
  <c r="K483" i="6" s="1"/>
  <c r="I520" i="6"/>
  <c r="I518" i="6"/>
  <c r="H518" i="6"/>
  <c r="K518" i="6" s="1"/>
  <c r="J514" i="6"/>
  <c r="H513" i="6"/>
  <c r="K513" i="6" s="1"/>
  <c r="I513" i="6"/>
  <c r="I511" i="6"/>
  <c r="I503" i="6"/>
  <c r="I504" i="6"/>
  <c r="I554" i="6"/>
  <c r="H554" i="6"/>
  <c r="K555" i="6" s="1"/>
  <c r="H549" i="6"/>
  <c r="I549" i="6"/>
  <c r="J543" i="6"/>
  <c r="I539" i="6"/>
  <c r="I540" i="6"/>
  <c r="I536" i="6"/>
  <c r="H534" i="6"/>
  <c r="K534" i="6" s="1"/>
  <c r="H528" i="6"/>
  <c r="K528" i="6" s="1"/>
  <c r="J511" i="6"/>
  <c r="I507" i="6"/>
  <c r="J501" i="6"/>
  <c r="J495" i="6"/>
  <c r="H491" i="6"/>
  <c r="I491" i="6"/>
  <c r="H488" i="6"/>
  <c r="K489" i="6" s="1"/>
  <c r="J484" i="6"/>
  <c r="J485" i="6"/>
  <c r="J537" i="6"/>
  <c r="J531" i="6"/>
  <c r="H514" i="6"/>
  <c r="I514" i="6"/>
  <c r="J505" i="6"/>
  <c r="I485" i="6"/>
  <c r="H484" i="6"/>
  <c r="K485" i="6" s="1"/>
  <c r="H645" i="6"/>
  <c r="H609" i="6"/>
  <c r="H573" i="6"/>
  <c r="H550" i="6"/>
  <c r="I550" i="6"/>
  <c r="H547" i="6"/>
  <c r="K548" i="6" s="1"/>
  <c r="J544" i="6"/>
  <c r="J541" i="6"/>
  <c r="H535" i="6"/>
  <c r="J532" i="6"/>
  <c r="J529" i="6"/>
  <c r="J510" i="6"/>
  <c r="H509" i="6"/>
  <c r="H508" i="6"/>
  <c r="I508" i="6"/>
  <c r="H506" i="6"/>
  <c r="J502" i="6"/>
  <c r="J503" i="6"/>
  <c r="J499" i="6"/>
  <c r="J493" i="6"/>
  <c r="H493" i="6"/>
  <c r="I482" i="6"/>
  <c r="H482" i="6"/>
  <c r="K482" i="6" s="1"/>
  <c r="H675" i="6"/>
  <c r="K675" i="6" s="1"/>
  <c r="H639" i="6"/>
  <c r="H603" i="6"/>
  <c r="K604" i="6" s="1"/>
  <c r="H567" i="6"/>
  <c r="H544" i="6"/>
  <c r="K544" i="6" s="1"/>
  <c r="I544" i="6"/>
  <c r="H542" i="6"/>
  <c r="K542" i="6" s="1"/>
  <c r="J538" i="6"/>
  <c r="J539" i="6"/>
  <c r="J535" i="6"/>
  <c r="I512" i="6"/>
  <c r="H512" i="6"/>
  <c r="K512" i="6"/>
  <c r="I510" i="6"/>
  <c r="J506" i="6"/>
  <c r="H503" i="6"/>
  <c r="H502" i="6"/>
  <c r="H500" i="6"/>
  <c r="I495" i="6"/>
  <c r="J479" i="6"/>
  <c r="J475" i="6"/>
  <c r="H475" i="6"/>
  <c r="I477" i="6"/>
  <c r="I474" i="6"/>
  <c r="J470" i="6"/>
  <c r="H532" i="6"/>
  <c r="H496" i="6"/>
  <c r="K496" i="6" s="1"/>
  <c r="H478" i="6"/>
  <c r="I473" i="6"/>
  <c r="I472" i="6"/>
  <c r="H464" i="6"/>
  <c r="H562" i="6"/>
  <c r="H526" i="6"/>
  <c r="I489" i="6"/>
  <c r="J482" i="6"/>
  <c r="I471" i="6"/>
  <c r="I468" i="6"/>
  <c r="J467" i="6"/>
  <c r="H465" i="6"/>
  <c r="K254" i="6"/>
  <c r="K240" i="6"/>
  <c r="K5" i="6"/>
  <c r="I446" i="6"/>
  <c r="H416" i="6"/>
  <c r="K416" i="6" s="1"/>
  <c r="J356" i="6"/>
  <c r="H425" i="6"/>
  <c r="J236" i="6"/>
  <c r="H236" i="6"/>
  <c r="H232" i="6"/>
  <c r="J233" i="6"/>
  <c r="J229" i="6"/>
  <c r="J228" i="6"/>
  <c r="K224" i="6"/>
  <c r="K218" i="6"/>
  <c r="J215" i="6"/>
  <c r="J214" i="6"/>
  <c r="J210" i="6"/>
  <c r="H210" i="6"/>
  <c r="K210" i="6" s="1"/>
  <c r="H206" i="6"/>
  <c r="J207" i="6"/>
  <c r="J203" i="6"/>
  <c r="J202" i="6"/>
  <c r="H196" i="6"/>
  <c r="J197" i="6"/>
  <c r="J193" i="6"/>
  <c r="H192" i="6"/>
  <c r="K193" i="6" s="1"/>
  <c r="J190" i="6"/>
  <c r="J191" i="6"/>
  <c r="J186" i="6"/>
  <c r="J187" i="6"/>
  <c r="H184" i="6"/>
  <c r="K184" i="6" s="1"/>
  <c r="J184" i="6"/>
  <c r="H170" i="6"/>
  <c r="K171" i="6" s="1"/>
  <c r="J171" i="6"/>
  <c r="H168" i="6"/>
  <c r="K168" i="6" s="1"/>
  <c r="J169" i="6"/>
  <c r="H166" i="6"/>
  <c r="K167" i="6" s="1"/>
  <c r="J167" i="6"/>
  <c r="H164" i="6"/>
  <c r="J165" i="6"/>
  <c r="H162" i="6"/>
  <c r="K163" i="6" s="1"/>
  <c r="J163" i="6"/>
  <c r="H160" i="6"/>
  <c r="J161" i="6"/>
  <c r="H158" i="6"/>
  <c r="J159" i="6"/>
  <c r="H156" i="6"/>
  <c r="K157" i="6" s="1"/>
  <c r="J157" i="6"/>
  <c r="H154" i="6"/>
  <c r="J155" i="6"/>
  <c r="H152" i="6"/>
  <c r="K152" i="6" s="1"/>
  <c r="J153" i="6"/>
  <c r="H150" i="6"/>
  <c r="K151" i="6" s="1"/>
  <c r="J151" i="6"/>
  <c r="J251" i="6"/>
  <c r="J287" i="6"/>
  <c r="H322" i="6"/>
  <c r="K323" i="6" s="1"/>
  <c r="J344" i="6"/>
  <c r="J223" i="6"/>
  <c r="I458" i="6"/>
  <c r="H458" i="6"/>
  <c r="H456" i="6"/>
  <c r="H448" i="6"/>
  <c r="I444" i="6"/>
  <c r="H444" i="6"/>
  <c r="K444" i="6" s="1"/>
  <c r="I445" i="6"/>
  <c r="I442" i="6"/>
  <c r="I443" i="6"/>
  <c r="H440" i="6"/>
  <c r="K440" i="6" s="1"/>
  <c r="I440" i="6"/>
  <c r="I436" i="6"/>
  <c r="H436" i="6"/>
  <c r="I437" i="6"/>
  <c r="H428" i="6"/>
  <c r="I424" i="6"/>
  <c r="I425" i="6"/>
  <c r="H422" i="6"/>
  <c r="K422" i="6" s="1"/>
  <c r="I423" i="6"/>
  <c r="I412" i="6"/>
  <c r="H412" i="6"/>
  <c r="I413" i="6"/>
  <c r="I408" i="6"/>
  <c r="I409" i="6"/>
  <c r="H406" i="6"/>
  <c r="K407" i="6" s="1"/>
  <c r="I405" i="6"/>
  <c r="H404" i="6"/>
  <c r="K404" i="6" s="1"/>
  <c r="I402" i="6"/>
  <c r="I403" i="6"/>
  <c r="H400" i="6"/>
  <c r="K401" i="6" s="1"/>
  <c r="I399" i="6"/>
  <c r="I398" i="6"/>
  <c r="H398" i="6"/>
  <c r="K398" i="6" s="1"/>
  <c r="I395" i="6"/>
  <c r="I394" i="6"/>
  <c r="H394" i="6"/>
  <c r="K395" i="6" s="1"/>
  <c r="I392" i="6"/>
  <c r="H392" i="6"/>
  <c r="I389" i="6"/>
  <c r="I388" i="6"/>
  <c r="H386" i="6"/>
  <c r="K386" i="6" s="1"/>
  <c r="H382" i="6"/>
  <c r="K383" i="6" s="1"/>
  <c r="I383" i="6"/>
  <c r="I378" i="6"/>
  <c r="I379" i="6"/>
  <c r="H376" i="6"/>
  <c r="I375" i="6"/>
  <c r="I374" i="6"/>
  <c r="H374" i="6"/>
  <c r="K374" i="6" s="1"/>
  <c r="H370" i="6"/>
  <c r="K370" i="6" s="1"/>
  <c r="I370" i="6"/>
  <c r="I364" i="6"/>
  <c r="H364" i="6"/>
  <c r="K365" i="6" s="1"/>
  <c r="I365" i="6"/>
  <c r="H362" i="6"/>
  <c r="K363" i="6" s="1"/>
  <c r="I361" i="6"/>
  <c r="I360" i="6"/>
  <c r="I358" i="6"/>
  <c r="H358" i="6"/>
  <c r="K359" i="6" s="1"/>
  <c r="I352" i="6"/>
  <c r="H352" i="6"/>
  <c r="I346" i="6"/>
  <c r="H346" i="6"/>
  <c r="I347" i="6"/>
  <c r="H326" i="6"/>
  <c r="H310" i="6"/>
  <c r="H296" i="6"/>
  <c r="H290" i="6"/>
  <c r="H276" i="6"/>
  <c r="H268" i="6"/>
  <c r="K269" i="6" s="1"/>
  <c r="H234" i="6"/>
  <c r="J211" i="6"/>
  <c r="J226" i="6"/>
  <c r="J232" i="6"/>
  <c r="J249" i="6"/>
  <c r="H284" i="6"/>
  <c r="K284" i="6" s="1"/>
  <c r="H308" i="6"/>
  <c r="K308" i="6" s="1"/>
  <c r="H316" i="6"/>
  <c r="K317" i="6" s="1"/>
  <c r="I414" i="6"/>
  <c r="I422" i="6"/>
  <c r="H442" i="6"/>
  <c r="H452" i="6"/>
  <c r="K452" i="6" s="1"/>
  <c r="H246" i="6"/>
  <c r="K246" i="6"/>
  <c r="J208" i="6"/>
  <c r="J172" i="6"/>
  <c r="J114" i="6"/>
  <c r="H122" i="6"/>
  <c r="K122" i="6" s="1"/>
  <c r="J126" i="6"/>
  <c r="H134" i="6"/>
  <c r="K134" i="6" s="1"/>
  <c r="J138" i="6"/>
  <c r="H146" i="6"/>
  <c r="K146" i="6" s="1"/>
  <c r="H212" i="6"/>
  <c r="H230" i="6"/>
  <c r="J241" i="6"/>
  <c r="J244" i="6"/>
  <c r="H250" i="6"/>
  <c r="H274" i="6"/>
  <c r="H320" i="6"/>
  <c r="I353" i="6"/>
  <c r="I359" i="6"/>
  <c r="I366" i="6"/>
  <c r="I371" i="6"/>
  <c r="I377" i="6"/>
  <c r="I386" i="6"/>
  <c r="I393" i="6"/>
  <c r="I407" i="6"/>
  <c r="I416" i="6"/>
  <c r="I433" i="6"/>
  <c r="H454" i="6"/>
  <c r="I456" i="6"/>
  <c r="J204" i="6"/>
  <c r="J449" i="6"/>
  <c r="J443" i="6"/>
  <c r="J431" i="6"/>
  <c r="H431" i="6"/>
  <c r="J425" i="6"/>
  <c r="J419" i="6"/>
  <c r="H419" i="6"/>
  <c r="K419" i="6" s="1"/>
  <c r="J413" i="6"/>
  <c r="J407" i="6"/>
  <c r="J401" i="6"/>
  <c r="J395" i="6"/>
  <c r="H120" i="6"/>
  <c r="K121" i="6" s="1"/>
  <c r="J124" i="6"/>
  <c r="H132" i="6"/>
  <c r="K132" i="6" s="1"/>
  <c r="J136" i="6"/>
  <c r="H144" i="6"/>
  <c r="K145" i="6" s="1"/>
  <c r="J148" i="6"/>
  <c r="J154" i="6"/>
  <c r="J160" i="6"/>
  <c r="J166" i="6"/>
  <c r="J175" i="6"/>
  <c r="H190" i="6"/>
  <c r="J206" i="6"/>
  <c r="J209" i="6"/>
  <c r="J218" i="6"/>
  <c r="J221" i="6"/>
  <c r="J224" i="6"/>
  <c r="J239" i="6"/>
  <c r="J247" i="6"/>
  <c r="J266" i="6"/>
  <c r="H278" i="6"/>
  <c r="K279" i="6" s="1"/>
  <c r="J332" i="6"/>
  <c r="H338" i="6"/>
  <c r="I348" i="6"/>
  <c r="H368" i="6"/>
  <c r="K369" i="6" s="1"/>
  <c r="H380" i="6"/>
  <c r="I387" i="6"/>
  <c r="I401" i="6"/>
  <c r="H410" i="6"/>
  <c r="I450" i="6"/>
  <c r="I434" i="6"/>
  <c r="J196" i="6"/>
  <c r="H118" i="6"/>
  <c r="K118" i="6" s="1"/>
  <c r="K119" i="6"/>
  <c r="J122" i="6"/>
  <c r="H130" i="6"/>
  <c r="K131" i="6" s="1"/>
  <c r="J134" i="6"/>
  <c r="H142" i="6"/>
  <c r="J146" i="6"/>
  <c r="H176" i="6"/>
  <c r="K176" i="6" s="1"/>
  <c r="H188" i="6"/>
  <c r="H194" i="6"/>
  <c r="K194" i="6" s="1"/>
  <c r="J200" i="6"/>
  <c r="H216" i="6"/>
  <c r="H222" i="6"/>
  <c r="K223" i="6" s="1"/>
  <c r="J227" i="6"/>
  <c r="J237" i="6"/>
  <c r="H248" i="6"/>
  <c r="K249" i="6" s="1"/>
  <c r="J260" i="6"/>
  <c r="J263" i="6"/>
  <c r="J293" i="6"/>
  <c r="J305" i="6"/>
  <c r="H350" i="6"/>
  <c r="I354" i="6"/>
  <c r="I362" i="6"/>
  <c r="I368" i="6"/>
  <c r="I373" i="6"/>
  <c r="I380" i="6"/>
  <c r="H388" i="6"/>
  <c r="I418" i="6"/>
  <c r="I428" i="6"/>
  <c r="I455" i="6"/>
  <c r="I448" i="6"/>
  <c r="H228" i="6"/>
  <c r="K228" i="6" s="1"/>
  <c r="J192" i="6"/>
  <c r="J309" i="6"/>
  <c r="J281" i="6"/>
  <c r="I457" i="6"/>
  <c r="I453" i="6"/>
  <c r="H449" i="6"/>
  <c r="H445" i="6"/>
  <c r="I427" i="6"/>
  <c r="H328" i="6"/>
  <c r="K329" i="6"/>
  <c r="H334" i="6"/>
  <c r="H340" i="6"/>
  <c r="K209" i="6"/>
  <c r="K16" i="6"/>
  <c r="K34" i="6"/>
  <c r="K40" i="6"/>
  <c r="K43" i="6"/>
  <c r="K46" i="6"/>
  <c r="K52" i="6"/>
  <c r="K58" i="6"/>
  <c r="K64" i="6"/>
  <c r="K70" i="6"/>
  <c r="K76" i="6"/>
  <c r="K82" i="6"/>
  <c r="K88" i="6"/>
  <c r="K91" i="6"/>
  <c r="K94" i="6"/>
  <c r="K97" i="6"/>
  <c r="K103" i="6"/>
  <c r="K109" i="6"/>
  <c r="K115" i="6"/>
  <c r="K124" i="6"/>
  <c r="K139" i="6"/>
  <c r="K172" i="6"/>
  <c r="H438" i="6"/>
  <c r="H450" i="6"/>
  <c r="K450" i="6" s="1"/>
  <c r="C4" i="6"/>
  <c r="D2" i="6" s="1"/>
  <c r="J457" i="6"/>
  <c r="J451" i="6"/>
  <c r="J445" i="6"/>
  <c r="J439" i="6"/>
  <c r="J430" i="6"/>
  <c r="J424" i="6"/>
  <c r="J418" i="6"/>
  <c r="J412" i="6"/>
  <c r="J406" i="6"/>
  <c r="J400" i="6"/>
  <c r="J394" i="6"/>
  <c r="J388" i="6"/>
  <c r="K199" i="6"/>
  <c r="J459" i="6"/>
  <c r="H459" i="6"/>
  <c r="K460" i="6" s="1"/>
  <c r="J460" i="6"/>
  <c r="J453" i="6"/>
  <c r="H453" i="6"/>
  <c r="J454" i="6"/>
  <c r="J447" i="6"/>
  <c r="H447" i="6"/>
  <c r="J448" i="6"/>
  <c r="J441" i="6"/>
  <c r="H441" i="6"/>
  <c r="J442" i="6"/>
  <c r="J435" i="6"/>
  <c r="H435" i="6"/>
  <c r="J436" i="6"/>
  <c r="J432" i="6"/>
  <c r="H432" i="6"/>
  <c r="J433" i="6"/>
  <c r="J429" i="6"/>
  <c r="H429" i="6"/>
  <c r="J426" i="6"/>
  <c r="H426" i="6"/>
  <c r="J427" i="6"/>
  <c r="J423" i="6"/>
  <c r="H423" i="6"/>
  <c r="J420" i="6"/>
  <c r="H420" i="6"/>
  <c r="K421" i="6" s="1"/>
  <c r="J421" i="6"/>
  <c r="J417" i="6"/>
  <c r="H417" i="6"/>
  <c r="J414" i="6"/>
  <c r="H414" i="6"/>
  <c r="J415" i="6"/>
  <c r="J411" i="6"/>
  <c r="H411" i="6"/>
  <c r="J408" i="6"/>
  <c r="H408" i="6"/>
  <c r="K408" i="6" s="1"/>
  <c r="J409" i="6"/>
  <c r="J405" i="6"/>
  <c r="H405" i="6"/>
  <c r="K405" i="6" s="1"/>
  <c r="J402" i="6"/>
  <c r="H402" i="6"/>
  <c r="J403" i="6"/>
  <c r="J399" i="6"/>
  <c r="H399" i="6"/>
  <c r="J396" i="6"/>
  <c r="H396" i="6"/>
  <c r="K396" i="6" s="1"/>
  <c r="J397" i="6"/>
  <c r="J393" i="6"/>
  <c r="H393" i="6"/>
  <c r="J390" i="6"/>
  <c r="H390" i="6"/>
  <c r="K391" i="6" s="1"/>
  <c r="J391" i="6"/>
  <c r="J387" i="6"/>
  <c r="H387" i="6"/>
  <c r="H384" i="6"/>
  <c r="K384" i="6" s="1"/>
  <c r="J385" i="6"/>
  <c r="H381" i="6"/>
  <c r="K381" i="6" s="1"/>
  <c r="J381" i="6"/>
  <c r="J378" i="6"/>
  <c r="H378" i="6"/>
  <c r="J379" i="6"/>
  <c r="J376" i="6"/>
  <c r="J375" i="6"/>
  <c r="J372" i="6"/>
  <c r="H372" i="6"/>
  <c r="J373" i="6"/>
  <c r="J370" i="6"/>
  <c r="J369" i="6"/>
  <c r="J366" i="6"/>
  <c r="H366" i="6"/>
  <c r="J367" i="6"/>
  <c r="J364" i="6"/>
  <c r="J363" i="6"/>
  <c r="J361" i="6"/>
  <c r="J360" i="6"/>
  <c r="H360" i="6"/>
  <c r="K360" i="6" s="1"/>
  <c r="J357" i="6"/>
  <c r="H357" i="6"/>
  <c r="K357" i="6" s="1"/>
  <c r="J358" i="6"/>
  <c r="J355" i="6"/>
  <c r="J354" i="6"/>
  <c r="H354" i="6"/>
  <c r="K354" i="6" s="1"/>
  <c r="J351" i="6"/>
  <c r="H351" i="6"/>
  <c r="J352" i="6"/>
  <c r="J349" i="6"/>
  <c r="J348" i="6"/>
  <c r="H348" i="6"/>
  <c r="J345" i="6"/>
  <c r="H345" i="6"/>
  <c r="K345" i="6" s="1"/>
  <c r="J346" i="6"/>
  <c r="J343" i="6"/>
  <c r="J342" i="6"/>
  <c r="H342" i="6"/>
  <c r="J339" i="6"/>
  <c r="H339" i="6"/>
  <c r="J340" i="6"/>
  <c r="J337" i="6"/>
  <c r="J336" i="6"/>
  <c r="H336" i="6"/>
  <c r="K337" i="6" s="1"/>
  <c r="J333" i="6"/>
  <c r="H333" i="6"/>
  <c r="K333" i="6" s="1"/>
  <c r="J334" i="6"/>
  <c r="J331" i="6"/>
  <c r="J330" i="6"/>
  <c r="H330" i="6"/>
  <c r="K330" i="6" s="1"/>
  <c r="J327" i="6"/>
  <c r="H327" i="6"/>
  <c r="J328" i="6"/>
  <c r="H324" i="6"/>
  <c r="J324" i="6"/>
  <c r="H321" i="6"/>
  <c r="J322" i="6"/>
  <c r="H318" i="6"/>
  <c r="K319" i="6" s="1"/>
  <c r="J318" i="6"/>
  <c r="H315" i="6"/>
  <c r="J316" i="6"/>
  <c r="H312" i="6"/>
  <c r="J312" i="6"/>
  <c r="H309" i="6"/>
  <c r="J310" i="6"/>
  <c r="J307" i="6"/>
  <c r="J306" i="6"/>
  <c r="J303" i="6"/>
  <c r="H303" i="6"/>
  <c r="J304" i="6"/>
  <c r="J301" i="6"/>
  <c r="J300" i="6"/>
  <c r="J297" i="6"/>
  <c r="H297" i="6"/>
  <c r="J298" i="6"/>
  <c r="J295" i="6"/>
  <c r="J294" i="6"/>
  <c r="J291" i="6"/>
  <c r="H291" i="6"/>
  <c r="K292" i="6" s="1"/>
  <c r="J292" i="6"/>
  <c r="J289" i="6"/>
  <c r="J288" i="6"/>
  <c r="J285" i="6"/>
  <c r="H285" i="6"/>
  <c r="J286" i="6"/>
  <c r="J283" i="6"/>
  <c r="J282" i="6"/>
  <c r="J279" i="6"/>
  <c r="H279" i="6"/>
  <c r="J280" i="6"/>
  <c r="J277" i="6"/>
  <c r="J276" i="6"/>
  <c r="J273" i="6"/>
  <c r="H273" i="6"/>
  <c r="J274" i="6"/>
  <c r="J270" i="6"/>
  <c r="H270" i="6"/>
  <c r="K271" i="6" s="1"/>
  <c r="J271" i="6"/>
  <c r="J268" i="6"/>
  <c r="J267" i="6"/>
  <c r="H267" i="6"/>
  <c r="K267" i="6" s="1"/>
  <c r="J264" i="6"/>
  <c r="H264" i="6"/>
  <c r="K264" i="6" s="1"/>
  <c r="J265" i="6"/>
  <c r="J262" i="6"/>
  <c r="J261" i="6"/>
  <c r="J258" i="6"/>
  <c r="H258" i="6"/>
  <c r="K258" i="6" s="1"/>
  <c r="J259" i="6"/>
  <c r="J256" i="6"/>
  <c r="J255" i="6"/>
  <c r="H252" i="6"/>
  <c r="K253" i="6" s="1"/>
  <c r="J253" i="6"/>
  <c r="K219" i="6"/>
  <c r="H177" i="6"/>
  <c r="K178" i="6" s="1"/>
  <c r="J181" i="6"/>
  <c r="J183" i="6"/>
  <c r="H186" i="6"/>
  <c r="K186" i="6" s="1"/>
  <c r="H195" i="6"/>
  <c r="K196" i="6" s="1"/>
  <c r="J199" i="6"/>
  <c r="J201" i="6"/>
  <c r="H204" i="6"/>
  <c r="H213" i="6"/>
  <c r="J217" i="6"/>
  <c r="J219" i="6"/>
  <c r="J234" i="6"/>
  <c r="J243" i="6"/>
  <c r="J252" i="6"/>
  <c r="H255" i="6"/>
  <c r="K255" i="6" s="1"/>
  <c r="H294" i="6"/>
  <c r="J315" i="6"/>
  <c r="H375" i="6"/>
  <c r="K375" i="6" s="1"/>
  <c r="K281" i="6"/>
  <c r="K283" i="6"/>
  <c r="K301" i="6"/>
  <c r="I461" i="6"/>
  <c r="H418" i="6"/>
  <c r="H424" i="6"/>
  <c r="H430" i="6"/>
  <c r="H434" i="6"/>
  <c r="K434" i="6" s="1"/>
  <c r="K245" i="6"/>
  <c r="K314" i="6"/>
  <c r="K8" i="6"/>
  <c r="K11" i="6"/>
  <c r="K14" i="6"/>
  <c r="K17" i="6"/>
  <c r="K20" i="6"/>
  <c r="K23" i="6"/>
  <c r="K26" i="6"/>
  <c r="K29" i="6"/>
  <c r="K32" i="6"/>
  <c r="K35" i="6"/>
  <c r="K41" i="6"/>
  <c r="K47" i="6"/>
  <c r="K53" i="6"/>
  <c r="K59" i="6"/>
  <c r="K60" i="6"/>
  <c r="K71" i="6"/>
  <c r="K72" i="6"/>
  <c r="K74" i="6"/>
  <c r="K77" i="6"/>
  <c r="K83" i="6"/>
  <c r="K86" i="6"/>
  <c r="K344" i="6"/>
  <c r="K288" i="6"/>
  <c r="K102" i="6"/>
  <c r="K104" i="6"/>
  <c r="K107" i="6"/>
  <c r="K108" i="6"/>
  <c r="K113" i="6"/>
  <c r="K114" i="6"/>
  <c r="K116" i="6"/>
  <c r="K125" i="6"/>
  <c r="K137" i="6"/>
  <c r="K138" i="6"/>
  <c r="K140" i="6"/>
  <c r="K149" i="6"/>
  <c r="K164" i="6"/>
  <c r="K173" i="6"/>
  <c r="K197" i="6"/>
  <c r="K198" i="6"/>
  <c r="K203" i="6"/>
  <c r="K241" i="6"/>
  <c r="K9" i="6"/>
  <c r="K33" i="6"/>
  <c r="K39" i="6"/>
  <c r="K45" i="6"/>
  <c r="K51" i="6"/>
  <c r="K57" i="6"/>
  <c r="K63" i="6"/>
  <c r="K69" i="6"/>
  <c r="K75" i="6"/>
  <c r="K81" i="6"/>
  <c r="K87" i="6"/>
  <c r="K266" i="6"/>
  <c r="K282" i="6"/>
  <c r="K262" i="6"/>
  <c r="K260" i="6"/>
  <c r="K926" i="6"/>
  <c r="K584" i="6"/>
  <c r="K703" i="6"/>
  <c r="K66" i="6"/>
  <c r="K237" i="6"/>
  <c r="K735" i="6"/>
  <c r="K884" i="6"/>
  <c r="K641" i="6"/>
  <c r="K585" i="6"/>
  <c r="K767" i="6"/>
  <c r="K802" i="6"/>
  <c r="K812" i="6"/>
  <c r="K523" i="6"/>
  <c r="K717" i="6"/>
  <c r="K909" i="6"/>
  <c r="K748" i="6"/>
  <c r="K766" i="6"/>
  <c r="K446" i="6"/>
  <c r="K754" i="6"/>
  <c r="K685" i="6"/>
  <c r="K472" i="6"/>
  <c r="K520" i="6"/>
  <c r="K874" i="6"/>
  <c r="K508" i="6"/>
  <c r="K931" i="6"/>
  <c r="D3" i="6"/>
  <c r="K764" i="6"/>
  <c r="K130" i="6"/>
  <c r="K297" i="6"/>
  <c r="K449" i="6"/>
  <c r="K318" i="6"/>
  <c r="K144" i="6"/>
  <c r="K628" i="6"/>
  <c r="K637" i="6"/>
  <c r="K635" i="6"/>
  <c r="K352" i="6"/>
  <c r="K432" i="6"/>
  <c r="K871" i="6"/>
  <c r="K473" i="6"/>
  <c r="K736" i="6"/>
  <c r="K247" i="6"/>
  <c r="K626" i="6"/>
  <c r="K336" i="6"/>
  <c r="K353" i="6"/>
  <c r="K309" i="6"/>
  <c r="K327" i="6"/>
  <c r="K873" i="6"/>
  <c r="K417" i="6"/>
  <c r="K509" i="6"/>
  <c r="K809" i="6"/>
  <c r="K901" i="6"/>
  <c r="K268" i="6"/>
  <c r="K123" i="6"/>
  <c r="K647" i="6"/>
  <c r="K158" i="6"/>
  <c r="K425" i="6"/>
  <c r="K415" i="6"/>
  <c r="K765" i="6"/>
  <c r="K923" i="6"/>
  <c r="K723" i="6"/>
  <c r="K510" i="6"/>
  <c r="K913" i="6"/>
  <c r="K771" i="6"/>
  <c r="K673" i="6"/>
  <c r="K863" i="6"/>
  <c r="K418" i="6"/>
  <c r="K322" i="6"/>
  <c r="K335" i="6"/>
  <c r="K775" i="6"/>
  <c r="K831" i="6"/>
  <c r="K741" i="6"/>
  <c r="K412" i="6"/>
  <c r="K153" i="6"/>
  <c r="K457" i="6"/>
  <c r="K515" i="6"/>
  <c r="K519" i="6"/>
  <c r="K543" i="6"/>
  <c r="K842" i="6"/>
  <c r="K859" i="6"/>
  <c r="K561" i="6"/>
  <c r="K564" i="6"/>
  <c r="K565" i="6"/>
  <c r="K705" i="6"/>
  <c r="K361" i="6"/>
  <c r="K433" i="6"/>
  <c r="K550" i="6"/>
  <c r="K669" i="6"/>
  <c r="K725" i="6"/>
  <c r="K731" i="6"/>
  <c r="K877" i="6"/>
  <c r="K527" i="6"/>
  <c r="K466" i="6"/>
  <c r="K551" i="6"/>
  <c r="K552" i="6"/>
  <c r="K627" i="6"/>
  <c r="K915" i="6"/>
  <c r="K562" i="6"/>
  <c r="K563" i="6"/>
  <c r="K503" i="6"/>
  <c r="K567" i="6"/>
  <c r="K568" i="6"/>
  <c r="K486" i="6"/>
  <c r="K745" i="6"/>
  <c r="K664" i="6"/>
  <c r="K750" i="6"/>
  <c r="K805" i="6"/>
  <c r="K835" i="6"/>
  <c r="K843" i="6"/>
  <c r="K844" i="6"/>
  <c r="K751" i="6"/>
  <c r="K603" i="6"/>
  <c r="K491" i="6"/>
  <c r="K497" i="6"/>
  <c r="K592" i="6"/>
  <c r="K693" i="6"/>
  <c r="K837" i="6"/>
  <c r="K885" i="6"/>
  <c r="K639" i="6"/>
  <c r="K640" i="6"/>
  <c r="K476" i="6"/>
  <c r="K533" i="6"/>
  <c r="K616" i="6"/>
  <c r="K622" i="6"/>
  <c r="K755" i="6"/>
  <c r="K786" i="6"/>
  <c r="K787" i="6"/>
  <c r="K855" i="6"/>
  <c r="K878" i="6"/>
  <c r="K865" i="6"/>
  <c r="K610" i="6"/>
  <c r="K549" i="6"/>
  <c r="K504" i="6"/>
  <c r="K579" i="6"/>
  <c r="K580" i="6"/>
  <c r="K700" i="6"/>
  <c r="K762" i="6"/>
  <c r="K763" i="6"/>
  <c r="K773" i="6"/>
  <c r="K648" i="6"/>
  <c r="K779" i="6"/>
  <c r="K838" i="6"/>
  <c r="K646" i="6"/>
  <c r="K554" i="6"/>
  <c r="K507" i="6"/>
  <c r="K707" i="6"/>
  <c r="K708" i="6"/>
  <c r="K589" i="6"/>
  <c r="K726" i="6"/>
  <c r="K829" i="6"/>
  <c r="K822" i="6"/>
  <c r="K823" i="6"/>
  <c r="K932" i="6"/>
  <c r="K933" i="6"/>
  <c r="K902" i="6"/>
  <c r="K849" i="6"/>
  <c r="K192" i="6"/>
  <c r="K120" i="6"/>
  <c r="K439" i="6"/>
  <c r="K285" i="6"/>
  <c r="K204" i="6"/>
  <c r="K213" i="6"/>
  <c r="K250" i="6"/>
  <c r="K441" i="6"/>
  <c r="K429" i="6"/>
  <c r="K459" i="6"/>
  <c r="K371" i="6"/>
  <c r="K298" i="6"/>
  <c r="K397" i="6"/>
  <c r="K331" i="6"/>
  <c r="K390" i="6"/>
  <c r="K435" i="6"/>
  <c r="K420" i="6"/>
  <c r="K259" i="6"/>
  <c r="K430" i="6"/>
  <c r="K286" i="6"/>
  <c r="K385" i="6"/>
  <c r="L306" i="6"/>
  <c r="L250" i="6"/>
  <c r="L341" i="6"/>
  <c r="L915" i="6"/>
  <c r="L358" i="6"/>
  <c r="L319" i="6"/>
  <c r="L581" i="6"/>
  <c r="L554" i="6"/>
  <c r="L926" i="6"/>
  <c r="L337" i="6"/>
  <c r="L486" i="6"/>
  <c r="L464" i="6"/>
  <c r="L757" i="6"/>
  <c r="L927" i="6"/>
  <c r="L492" i="6"/>
  <c r="L549" i="6"/>
  <c r="L855" i="6"/>
  <c r="L469" i="6"/>
  <c r="L732" i="6"/>
  <c r="L784" i="6"/>
  <c r="L752" i="6"/>
  <c r="L777" i="6"/>
  <c r="L858" i="6"/>
  <c r="L738" i="6"/>
  <c r="L830" i="6"/>
  <c r="L793" i="6"/>
  <c r="L209" i="6"/>
  <c r="L389" i="6"/>
  <c r="L83" i="6"/>
  <c r="L54" i="6"/>
  <c r="L748" i="6"/>
  <c r="L724" i="6"/>
  <c r="L645" i="6"/>
  <c r="L27" i="6"/>
  <c r="L399" i="6"/>
  <c r="L154" i="6"/>
  <c r="L292" i="6"/>
  <c r="L140" i="6"/>
  <c r="L398" i="6"/>
  <c r="L47" i="6"/>
  <c r="L863" i="6"/>
  <c r="L780" i="6"/>
  <c r="L289" i="6"/>
  <c r="L357" i="6"/>
  <c r="L395" i="6"/>
  <c r="L192" i="6"/>
  <c r="L247" i="6"/>
  <c r="L315" i="6"/>
  <c r="L65" i="6"/>
  <c r="L150" i="6"/>
  <c r="L241" i="6"/>
  <c r="L309" i="6"/>
  <c r="L346" i="6"/>
  <c r="L443" i="6"/>
  <c r="L144" i="6"/>
  <c r="L342" i="6"/>
  <c r="L339" i="6"/>
  <c r="L74" i="6"/>
  <c r="L202" i="6"/>
  <c r="L402" i="6"/>
  <c r="L46" i="6"/>
  <c r="L409" i="6"/>
  <c r="L295" i="6"/>
  <c r="L198" i="6"/>
  <c r="L296" i="6"/>
  <c r="L15" i="6"/>
  <c r="L215" i="6"/>
  <c r="L293" i="6"/>
  <c r="L912" i="6"/>
  <c r="L815" i="6"/>
  <c r="L668" i="6"/>
  <c r="L520" i="6"/>
  <c r="L914" i="6"/>
  <c r="L865" i="6"/>
  <c r="L849" i="6"/>
  <c r="L854" i="6"/>
  <c r="L843" i="6"/>
  <c r="L737" i="6"/>
  <c r="L803" i="6"/>
  <c r="L876" i="6"/>
  <c r="L698" i="6"/>
  <c r="L875" i="6"/>
  <c r="L779" i="6"/>
  <c r="L916" i="6"/>
  <c r="L844" i="6"/>
  <c r="L826" i="6"/>
  <c r="L631" i="6"/>
  <c r="L556" i="6"/>
  <c r="L601" i="6"/>
  <c r="L722" i="6"/>
  <c r="L771" i="6"/>
  <c r="L718" i="6"/>
  <c r="L770" i="6"/>
  <c r="L548" i="6"/>
  <c r="L509" i="6"/>
  <c r="L646" i="6"/>
  <c r="L680" i="6"/>
  <c r="L642" i="6"/>
  <c r="L526" i="6"/>
  <c r="L491" i="6"/>
  <c r="L537" i="6"/>
  <c r="L466" i="6"/>
  <c r="L647" i="6"/>
  <c r="L605" i="6"/>
  <c r="L532" i="6"/>
  <c r="L477" i="6"/>
  <c r="L516" i="6"/>
  <c r="L474" i="6"/>
  <c r="L185" i="6"/>
  <c r="L49" i="6"/>
  <c r="L368" i="6"/>
  <c r="L160" i="6"/>
  <c r="L24" i="6"/>
  <c r="L906" i="6"/>
  <c r="L860" i="6"/>
  <c r="L861" i="6"/>
  <c r="L848" i="6"/>
  <c r="L930" i="6"/>
  <c r="L895" i="6"/>
  <c r="L931" i="6"/>
  <c r="L828" i="6"/>
  <c r="L802" i="6"/>
  <c r="L766" i="6"/>
  <c r="L731" i="6"/>
  <c r="L684" i="6"/>
  <c r="L785" i="6"/>
  <c r="L670" i="6"/>
  <c r="L870" i="6"/>
  <c r="L823" i="6"/>
  <c r="L787" i="6"/>
  <c r="L751" i="6"/>
  <c r="L675" i="6"/>
  <c r="L905" i="6"/>
  <c r="L869" i="6"/>
  <c r="L838" i="6"/>
  <c r="L761" i="6"/>
  <c r="L706" i="6"/>
  <c r="L685" i="6"/>
  <c r="L910" i="6"/>
  <c r="L874" i="6"/>
  <c r="L834" i="6"/>
  <c r="L744" i="6"/>
  <c r="L619" i="6"/>
  <c r="L564" i="6"/>
  <c r="L656" i="6"/>
  <c r="L639" i="6"/>
  <c r="L591" i="6"/>
  <c r="L624" i="6"/>
  <c r="L807" i="6"/>
  <c r="L765" i="6"/>
  <c r="L717" i="6"/>
  <c r="L594" i="6"/>
  <c r="L806" i="6"/>
  <c r="L764" i="6"/>
  <c r="L711" i="6"/>
  <c r="L625" i="6"/>
  <c r="L543" i="6"/>
  <c r="L482" i="6"/>
  <c r="L545" i="6"/>
  <c r="L615" i="6"/>
  <c r="L577" i="6"/>
  <c r="L513" i="6"/>
  <c r="L715" i="6"/>
  <c r="L679" i="6"/>
  <c r="L640" i="6"/>
  <c r="L572" i="6"/>
  <c r="L525" i="6"/>
  <c r="L471" i="6"/>
  <c r="L536" i="6"/>
  <c r="L497" i="6"/>
  <c r="L683" i="6"/>
  <c r="L641" i="6"/>
  <c r="L593" i="6"/>
  <c r="L531" i="6"/>
  <c r="L493" i="6"/>
  <c r="L552" i="6"/>
  <c r="L510" i="6"/>
  <c r="L462" i="6"/>
  <c r="L762" i="6"/>
  <c r="L699" i="6"/>
  <c r="L596" i="6"/>
  <c r="L553" i="6"/>
  <c r="L602" i="6"/>
  <c r="L658" i="6"/>
  <c r="L636" i="6"/>
  <c r="L689" i="6"/>
  <c r="L627" i="6"/>
  <c r="L819" i="6"/>
  <c r="L783" i="6"/>
  <c r="L747" i="6"/>
  <c r="L714" i="6"/>
  <c r="L589" i="6"/>
  <c r="L812" i="6"/>
  <c r="L776" i="6"/>
  <c r="L682" i="6"/>
  <c r="L595" i="6"/>
  <c r="L514" i="6"/>
  <c r="L489" i="6"/>
  <c r="L512" i="6"/>
  <c r="L490" i="6"/>
  <c r="L612" i="6"/>
  <c r="L574" i="6"/>
  <c r="L483" i="6"/>
  <c r="L721" i="6"/>
  <c r="L681" i="6"/>
  <c r="L644" i="6"/>
  <c r="L607" i="6"/>
  <c r="L570" i="6"/>
  <c r="L524" i="6"/>
  <c r="L470" i="6"/>
  <c r="L538" i="6"/>
  <c r="L501" i="6"/>
  <c r="L484" i="6"/>
  <c r="L671" i="6"/>
  <c r="L635" i="6"/>
  <c r="L599" i="6"/>
  <c r="L563" i="6"/>
  <c r="L496" i="6"/>
  <c r="L475" i="6"/>
  <c r="L540" i="6"/>
  <c r="L504" i="6"/>
  <c r="K744" i="6" l="1"/>
  <c r="K37" i="6"/>
  <c r="K49" i="6"/>
  <c r="K666" i="6"/>
  <c r="K244" i="6"/>
  <c r="K180" i="6"/>
  <c r="K326" i="6"/>
  <c r="K815" i="6"/>
  <c r="K892" i="6"/>
  <c r="K862" i="6"/>
  <c r="K794" i="6"/>
  <c r="K632" i="6"/>
  <c r="K514" i="6"/>
  <c r="K445" i="6"/>
  <c r="K888" i="6"/>
  <c r="K128" i="6"/>
  <c r="K306" i="6"/>
  <c r="K101" i="6"/>
  <c r="K56" i="6"/>
  <c r="K12" i="6"/>
  <c r="K280" i="6"/>
  <c r="K414" i="6"/>
  <c r="K436" i="6"/>
  <c r="K61" i="6"/>
  <c r="K7" i="6"/>
  <c r="K143" i="6"/>
  <c r="K502" i="6"/>
  <c r="K506" i="6"/>
  <c r="K701" i="6"/>
  <c r="K772" i="6"/>
  <c r="K826" i="6"/>
  <c r="K908" i="6"/>
  <c r="K611" i="6"/>
  <c r="K875" i="6"/>
  <c r="K3" i="6"/>
  <c r="K133" i="6"/>
  <c r="K619" i="6"/>
  <c r="K315" i="6"/>
  <c r="K769" i="6"/>
  <c r="K547" i="6"/>
  <c r="K827" i="6"/>
  <c r="K484" i="6"/>
  <c r="K516" i="6"/>
  <c r="K406" i="6"/>
  <c r="K270" i="6"/>
  <c r="K867" i="6"/>
  <c r="K609" i="6"/>
  <c r="K720" i="6"/>
  <c r="K682" i="6"/>
  <c r="K525" i="6"/>
  <c r="K739" i="6"/>
  <c r="K803" i="6"/>
  <c r="K453" i="6"/>
  <c r="K869" i="6"/>
  <c r="K92" i="6"/>
  <c r="K27" i="6"/>
  <c r="K98" i="6"/>
  <c r="K24" i="6"/>
  <c r="K273" i="6"/>
  <c r="K310" i="6"/>
  <c r="K340" i="6"/>
  <c r="K378" i="6"/>
  <c r="K159" i="6"/>
  <c r="K475" i="6"/>
  <c r="K749" i="6"/>
  <c r="K883" i="6"/>
  <c r="K813" i="6"/>
  <c r="K500" i="6"/>
  <c r="K671" i="6"/>
  <c r="K256" i="6"/>
  <c r="K757" i="6"/>
  <c r="K676" i="6"/>
  <c r="K170" i="6"/>
  <c r="K758" i="6"/>
  <c r="K621" i="6"/>
  <c r="K174" i="6"/>
  <c r="K222" i="6"/>
  <c r="K21" i="6"/>
  <c r="K200" i="6"/>
  <c r="K80" i="6"/>
  <c r="K36" i="6"/>
  <c r="K303" i="6"/>
  <c r="K403" i="6"/>
  <c r="K127" i="6"/>
  <c r="K341" i="6"/>
  <c r="K392" i="6"/>
  <c r="K413" i="6"/>
  <c r="K428" i="6"/>
  <c r="K642" i="6"/>
  <c r="K575" i="6"/>
  <c r="K709" i="6"/>
  <c r="K738" i="6"/>
  <c r="K461" i="6"/>
  <c r="K394" i="6"/>
  <c r="K400" i="6"/>
  <c r="K807" i="6"/>
  <c r="K234" i="6"/>
  <c r="K814" i="6"/>
  <c r="K451" i="6"/>
  <c r="K156" i="6"/>
  <c r="K364" i="6"/>
  <c r="K714" i="6"/>
  <c r="K697" i="6"/>
  <c r="K177" i="6"/>
  <c r="K761" i="6"/>
  <c r="K896" i="6"/>
  <c r="K791" i="6"/>
  <c r="K185" i="6"/>
  <c r="K541" i="6"/>
  <c r="K30" i="6"/>
  <c r="K316" i="6"/>
  <c r="K150" i="6"/>
  <c r="K48" i="6"/>
  <c r="K342" i="6"/>
  <c r="K348" i="6"/>
  <c r="K389" i="6"/>
  <c r="K189" i="6"/>
  <c r="K251" i="6"/>
  <c r="K458" i="6"/>
  <c r="K160" i="6"/>
  <c r="K236" i="6"/>
  <c r="K532" i="6"/>
  <c r="K651" i="6"/>
  <c r="K657" i="6"/>
  <c r="K727" i="6"/>
  <c r="K821" i="6"/>
  <c r="K780" i="6"/>
  <c r="K734" i="6"/>
  <c r="K876" i="6"/>
  <c r="K321" i="6"/>
  <c r="K431" i="6"/>
  <c r="K454" i="6"/>
  <c r="K334" i="6"/>
  <c r="K411" i="6"/>
  <c r="K887" i="6"/>
  <c r="K680" i="6"/>
  <c r="K556" i="6"/>
  <c r="K531" i="6"/>
  <c r="K801" i="6"/>
  <c r="K423" i="6"/>
  <c r="K424" i="6"/>
  <c r="K442" i="6"/>
  <c r="K443" i="6"/>
  <c r="K596" i="6"/>
  <c r="K595" i="6"/>
  <c r="L535" i="6"/>
  <c r="L223" i="6"/>
  <c r="L243" i="6"/>
  <c r="L444" i="6"/>
  <c r="L347" i="6"/>
  <c r="L362" i="6"/>
  <c r="L427" i="6"/>
  <c r="L172" i="6"/>
  <c r="L55" i="6"/>
  <c r="L386" i="6"/>
  <c r="L344" i="6"/>
  <c r="L206" i="6"/>
  <c r="L433" i="6"/>
  <c r="L151" i="6"/>
  <c r="L313" i="6"/>
  <c r="L374" i="6"/>
  <c r="L77" i="6"/>
  <c r="L200" i="6"/>
  <c r="L314" i="6"/>
  <c r="L37" i="6"/>
  <c r="L33" i="6"/>
  <c r="L38" i="6"/>
  <c r="L132" i="6"/>
  <c r="L653" i="6"/>
  <c r="L648" i="6"/>
  <c r="L795" i="6"/>
  <c r="L707" i="6"/>
  <c r="L835" i="6"/>
  <c r="L756" i="6"/>
  <c r="L878" i="6"/>
  <c r="L123" i="6"/>
  <c r="L85" i="6"/>
  <c r="L68" i="6"/>
  <c r="L331" i="6"/>
  <c r="L304" i="6"/>
  <c r="L546" i="6"/>
  <c r="L523" i="6"/>
  <c r="L710" i="6"/>
  <c r="L588" i="6"/>
  <c r="L833" i="6"/>
  <c r="L667" i="6"/>
  <c r="L820" i="6"/>
  <c r="L883" i="6"/>
  <c r="L383" i="6"/>
  <c r="L370" i="6"/>
  <c r="L91" i="6"/>
  <c r="L138" i="6"/>
  <c r="L463" i="6"/>
  <c r="L608" i="6"/>
  <c r="L713" i="6"/>
  <c r="L633" i="6"/>
  <c r="L734" i="6"/>
  <c r="L894" i="6"/>
  <c r="L867" i="6"/>
  <c r="L530" i="6"/>
  <c r="L609" i="6"/>
  <c r="L746" i="6"/>
  <c r="L634" i="6"/>
  <c r="L856" i="6"/>
  <c r="L786" i="6"/>
  <c r="L696" i="6"/>
  <c r="L623" i="6"/>
  <c r="L703" i="6"/>
  <c r="L824" i="6"/>
  <c r="L603" i="6"/>
  <c r="L704" i="6"/>
  <c r="L673" i="6"/>
  <c r="L903" i="6"/>
  <c r="L419" i="6"/>
  <c r="L242" i="6"/>
  <c r="L324" i="6"/>
  <c r="L6" i="6"/>
  <c r="L18" i="6"/>
  <c r="L422" i="6"/>
  <c r="L270" i="6"/>
  <c r="L217" i="6"/>
  <c r="L387" i="6"/>
  <c r="L310" i="6"/>
  <c r="L440" i="6"/>
  <c r="L429" i="6"/>
  <c r="L354" i="6"/>
  <c r="L273" i="6"/>
  <c r="L231" i="6"/>
  <c r="L909" i="6"/>
  <c r="L153" i="6"/>
  <c r="L279" i="6"/>
  <c r="L276" i="6"/>
  <c r="L437" i="6"/>
  <c r="L294" i="6"/>
  <c r="L913" i="6"/>
  <c r="L485" i="6"/>
  <c r="L544" i="6"/>
  <c r="L652" i="6"/>
  <c r="L798" i="6"/>
  <c r="L929" i="6"/>
  <c r="L811" i="6"/>
  <c r="L932" i="6"/>
  <c r="L219" i="6"/>
  <c r="L10" i="6"/>
  <c r="L369" i="6"/>
  <c r="L97" i="6"/>
  <c r="L267" i="6"/>
  <c r="L527" i="6"/>
  <c r="L606" i="6"/>
  <c r="L788" i="6"/>
  <c r="L584" i="6"/>
  <c r="L892" i="6"/>
  <c r="L769" i="6"/>
  <c r="L827" i="6"/>
  <c r="L933" i="6"/>
  <c r="L26" i="6"/>
  <c r="L265" i="6"/>
  <c r="L16" i="6"/>
  <c r="L53" i="6"/>
  <c r="L611" i="6"/>
  <c r="L691" i="6"/>
  <c r="L794" i="6"/>
  <c r="L590" i="6"/>
  <c r="L845" i="6"/>
  <c r="L821" i="6"/>
  <c r="L884" i="6"/>
  <c r="L617" i="6"/>
  <c r="L697" i="6"/>
  <c r="L800" i="6"/>
  <c r="L598" i="6"/>
  <c r="L904" i="6"/>
  <c r="L852" i="6"/>
  <c r="L873" i="6"/>
  <c r="L467" i="6"/>
  <c r="L539" i="6"/>
  <c r="L660" i="6"/>
  <c r="L560" i="6"/>
  <c r="L857" i="6"/>
  <c r="L666" i="6"/>
  <c r="L432" i="6"/>
  <c r="L626" i="6"/>
  <c r="L868" i="6"/>
  <c r="L197" i="6"/>
  <c r="L261" i="6"/>
  <c r="L323" i="6"/>
  <c r="L155" i="6"/>
  <c r="L661" i="6"/>
  <c r="L161" i="6"/>
  <c r="L406" i="6"/>
  <c r="L401" i="6"/>
  <c r="L925" i="6"/>
  <c r="L511" i="6"/>
  <c r="L394" i="6"/>
  <c r="L426" i="6"/>
  <c r="L14" i="6"/>
  <c r="L175" i="6"/>
  <c r="L148" i="6"/>
  <c r="L81" i="6"/>
  <c r="L418" i="6"/>
  <c r="L256" i="6"/>
  <c r="L245" i="6"/>
  <c r="L411" i="6"/>
  <c r="L214" i="6"/>
  <c r="L194" i="6"/>
  <c r="L152" i="6"/>
  <c r="L333" i="6"/>
  <c r="L430" i="6"/>
  <c r="L351" i="6"/>
  <c r="L274" i="6"/>
  <c r="L169" i="6"/>
  <c r="L614" i="6"/>
  <c r="L184" i="6"/>
  <c r="L280" i="6"/>
  <c r="L236" i="6"/>
  <c r="L36" i="6"/>
  <c r="L149" i="6"/>
  <c r="L468" i="6"/>
  <c r="L465" i="6"/>
  <c r="L550" i="6"/>
  <c r="L725" i="6"/>
  <c r="L832" i="6"/>
  <c r="L768" i="6"/>
  <c r="L809" i="6"/>
  <c r="L19" i="6"/>
  <c r="L367" i="6"/>
  <c r="L170" i="6"/>
  <c r="L264" i="6"/>
  <c r="L102" i="6"/>
  <c r="L230" i="6"/>
  <c r="L587" i="6"/>
  <c r="L678" i="6"/>
  <c r="L586" i="6"/>
  <c r="L649" i="6"/>
  <c r="L664" i="6"/>
  <c r="L822" i="6"/>
  <c r="L872" i="6"/>
  <c r="L127" i="6"/>
  <c r="L327" i="6"/>
  <c r="L193" i="6"/>
  <c r="L224" i="6"/>
  <c r="L425" i="6"/>
  <c r="L665" i="6"/>
  <c r="L478" i="6"/>
  <c r="L621" i="6"/>
  <c r="L808" i="6"/>
  <c r="L893" i="6"/>
  <c r="L700" i="6"/>
  <c r="L907" i="6"/>
  <c r="L677" i="6"/>
  <c r="L610" i="6"/>
  <c r="L628" i="6"/>
  <c r="L559" i="6"/>
  <c r="L702" i="6"/>
  <c r="L663" i="6"/>
  <c r="L890" i="6"/>
  <c r="L203" i="6"/>
  <c r="L164" i="6"/>
  <c r="L76" i="6"/>
  <c r="L359" i="6"/>
  <c r="L260" i="6"/>
  <c r="L173" i="6"/>
  <c r="L449" i="6"/>
  <c r="L20" i="6"/>
  <c r="L137" i="6"/>
  <c r="L136" i="6"/>
  <c r="L82" i="6"/>
  <c r="L287" i="6"/>
  <c r="L158" i="6"/>
  <c r="L116" i="6"/>
  <c r="L332" i="6"/>
  <c r="L396" i="6"/>
  <c r="L143" i="6"/>
  <c r="L75" i="6"/>
  <c r="L237" i="6"/>
  <c r="L414" i="6"/>
  <c r="L431" i="6"/>
  <c r="L480" i="6"/>
  <c r="L676" i="6"/>
  <c r="L708" i="6"/>
  <c r="L657" i="6"/>
  <c r="L886" i="6"/>
  <c r="L814" i="6"/>
  <c r="L859" i="6"/>
  <c r="L52" i="6"/>
  <c r="L60" i="6"/>
  <c r="L218" i="6"/>
  <c r="L275" i="6"/>
  <c r="L17" i="6"/>
  <c r="L446" i="6"/>
  <c r="L659" i="6"/>
  <c r="L503" i="6"/>
  <c r="L741" i="6"/>
  <c r="L567" i="6"/>
  <c r="L730" i="6"/>
  <c r="L767" i="6"/>
  <c r="L921" i="6"/>
  <c r="L407" i="6"/>
  <c r="L222" i="6"/>
  <c r="L118" i="6"/>
  <c r="L195" i="6"/>
  <c r="L207" i="6"/>
  <c r="L500" i="6"/>
  <c r="L579" i="6"/>
  <c r="L753" i="6"/>
  <c r="L850" i="6"/>
  <c r="L701" i="6"/>
  <c r="L775" i="6"/>
  <c r="L896" i="6"/>
  <c r="L502" i="6"/>
  <c r="L518" i="6"/>
  <c r="L759" i="6"/>
  <c r="L616" i="6"/>
  <c r="L743" i="6"/>
  <c r="L662" i="6"/>
  <c r="L522" i="6"/>
  <c r="L507" i="6"/>
  <c r="L517" i="6"/>
  <c r="L585" i="6"/>
  <c r="L829" i="6"/>
  <c r="L742" i="6"/>
  <c r="L792" i="6"/>
  <c r="L889" i="6"/>
  <c r="L542" i="6"/>
  <c r="L758" i="6"/>
  <c r="L61" i="6"/>
  <c r="L258" i="6"/>
  <c r="L259" i="6"/>
  <c r="L901" i="6"/>
  <c r="L375" i="6"/>
  <c r="L25" i="6"/>
  <c r="L403" i="6"/>
  <c r="L134" i="6"/>
  <c r="L669" i="6"/>
  <c r="L252" i="6"/>
  <c r="L56" i="6"/>
  <c r="L240" i="6"/>
  <c r="L360" i="6"/>
  <c r="L458" i="6"/>
  <c r="L139" i="6"/>
  <c r="L249" i="6"/>
  <c r="L384" i="6"/>
  <c r="L204" i="6"/>
  <c r="L12" i="6"/>
  <c r="L186" i="6"/>
  <c r="L31" i="6"/>
  <c r="L201" i="6"/>
  <c r="L263" i="6"/>
  <c r="L101" i="6"/>
  <c r="L100" i="6"/>
  <c r="L199" i="6"/>
  <c r="L392" i="6"/>
  <c r="L318" i="6"/>
  <c r="L29" i="6"/>
  <c r="L238" i="6"/>
  <c r="L379" i="6"/>
  <c r="L434" i="6"/>
  <c r="L495" i="6"/>
  <c r="L733" i="6"/>
  <c r="L836" i="6"/>
  <c r="L632" i="6"/>
  <c r="L934" i="6"/>
  <c r="L749" i="6"/>
  <c r="L866" i="6"/>
  <c r="L334" i="6"/>
  <c r="L196" i="6"/>
  <c r="L366" i="6"/>
  <c r="L87" i="6"/>
  <c r="L317" i="6"/>
  <c r="L415" i="6"/>
  <c r="L494" i="6"/>
  <c r="L551" i="6"/>
  <c r="L801" i="6"/>
  <c r="L735" i="6"/>
  <c r="L837" i="6"/>
  <c r="L694" i="6"/>
  <c r="L871" i="6"/>
  <c r="L442" i="6"/>
  <c r="L168" i="6"/>
  <c r="L413" i="6"/>
  <c r="L291" i="6"/>
  <c r="L340" i="6"/>
  <c r="L472" i="6"/>
  <c r="L508" i="6"/>
  <c r="L825" i="6"/>
  <c r="L898" i="6"/>
  <c r="L778" i="6"/>
  <c r="L842" i="6"/>
  <c r="L498" i="6"/>
  <c r="L473" i="6"/>
  <c r="L515" i="6"/>
  <c r="L582" i="6"/>
  <c r="L763" i="6"/>
  <c r="L899" i="6"/>
  <c r="L729" i="6"/>
  <c r="L481" i="6"/>
  <c r="L568" i="6"/>
  <c r="L654" i="6"/>
  <c r="L723" i="6"/>
  <c r="L862" i="6"/>
  <c r="L804" i="6"/>
  <c r="L773" i="6"/>
  <c r="L791" i="6"/>
  <c r="L476" i="6"/>
  <c r="L709" i="6"/>
  <c r="L254" i="6"/>
  <c r="L400" i="6"/>
  <c r="L305" i="6"/>
  <c r="L651" i="6"/>
  <c r="L565" i="6"/>
  <c r="L880" i="6"/>
  <c r="L911" i="6"/>
  <c r="L690" i="6"/>
  <c r="L902" i="6"/>
  <c r="L528" i="6"/>
  <c r="L674" i="6"/>
  <c r="L408" i="6"/>
  <c r="L62" i="6"/>
  <c r="L328" i="6"/>
  <c r="L268" i="6"/>
  <c r="L64" i="6"/>
  <c r="L272" i="6"/>
  <c r="L70" i="6"/>
  <c r="L210" i="6"/>
  <c r="L320" i="6"/>
  <c r="L885" i="6"/>
  <c r="L373" i="6"/>
  <c r="L174" i="6"/>
  <c r="L923" i="6"/>
  <c r="L228" i="6"/>
  <c r="L63" i="6"/>
  <c r="L928" i="6"/>
  <c r="L917" i="6"/>
  <c r="L613" i="6"/>
  <c r="L816" i="6"/>
  <c r="L846" i="6"/>
  <c r="L439" i="6"/>
  <c r="L887" i="6"/>
  <c r="L171" i="6"/>
  <c r="L692" i="6"/>
  <c r="L300" i="6"/>
  <c r="L281" i="6"/>
  <c r="L109" i="6"/>
  <c r="L459" i="6"/>
  <c r="K464" i="6"/>
  <c r="K465" i="6"/>
  <c r="L113" i="6"/>
  <c r="L629" i="6"/>
  <c r="L805" i="6"/>
  <c r="L922" i="6"/>
  <c r="L643" i="6"/>
  <c r="L688" i="6"/>
  <c r="L695" i="6"/>
  <c r="L326" i="6"/>
  <c r="L799" i="6"/>
  <c r="L436" i="6"/>
  <c r="L728" i="6"/>
  <c r="L302" i="6"/>
  <c r="L451" i="6"/>
  <c r="L391" i="6"/>
  <c r="L117" i="6"/>
  <c r="K387" i="6"/>
  <c r="K388" i="6"/>
  <c r="K653" i="6"/>
  <c r="K652" i="6"/>
  <c r="L818" i="6"/>
  <c r="L620" i="6"/>
  <c r="L745" i="6"/>
  <c r="L693" i="6"/>
  <c r="L760" i="6"/>
  <c r="L774" i="6"/>
  <c r="L853" i="6"/>
  <c r="L541" i="6"/>
  <c r="L918" i="6"/>
  <c r="L163" i="6"/>
  <c r="L11" i="6"/>
  <c r="L66" i="6"/>
  <c r="L338" i="6"/>
  <c r="L8" i="6"/>
  <c r="L457" i="6"/>
  <c r="L269" i="6"/>
  <c r="L107" i="6"/>
  <c r="L571" i="6"/>
  <c r="L297" i="6"/>
  <c r="L124" i="6"/>
  <c r="L110" i="6"/>
  <c r="L841" i="6"/>
  <c r="L299" i="6"/>
  <c r="L638" i="6"/>
  <c r="L897" i="6"/>
  <c r="L655" i="6"/>
  <c r="L533" i="6"/>
  <c r="L622" i="6"/>
  <c r="L687" i="6"/>
  <c r="L21" i="6"/>
  <c r="L686" i="6"/>
  <c r="L119" i="6"/>
  <c r="L566" i="6"/>
  <c r="L80" i="6"/>
  <c r="L114" i="6"/>
  <c r="L441" i="6"/>
  <c r="L2" i="6"/>
  <c r="K687" i="6"/>
  <c r="K686" i="6"/>
  <c r="K847" i="6"/>
  <c r="K848" i="6"/>
  <c r="L736" i="6"/>
  <c r="L900" i="6"/>
  <c r="L226" i="6"/>
  <c r="L558" i="6"/>
  <c r="L499" i="6"/>
  <c r="L727" i="6"/>
  <c r="L618" i="6"/>
  <c r="L650" i="6"/>
  <c r="L790" i="6"/>
  <c r="L726" i="6"/>
  <c r="L796" i="6"/>
  <c r="L755" i="6"/>
  <c r="L908" i="6"/>
  <c r="L789" i="6"/>
  <c r="L924" i="6"/>
  <c r="L32" i="6"/>
  <c r="L298" i="6"/>
  <c r="L125" i="6"/>
  <c r="L343" i="6"/>
  <c r="L251" i="6"/>
  <c r="L420" i="6"/>
  <c r="L352" i="6"/>
  <c r="L45" i="6"/>
  <c r="L592" i="6"/>
  <c r="L157" i="6"/>
  <c r="L13" i="6"/>
  <c r="L376" i="6"/>
  <c r="L405" i="6"/>
  <c r="L121" i="6"/>
  <c r="L750" i="6"/>
  <c r="L891" i="6"/>
  <c r="L637" i="6"/>
  <c r="L569" i="6"/>
  <c r="L555" i="6"/>
  <c r="L583" i="6"/>
  <c r="L445" i="6"/>
  <c r="L580" i="6"/>
  <c r="L262" i="6"/>
  <c r="L719" i="6"/>
  <c r="L78" i="6"/>
  <c r="L257" i="6"/>
  <c r="L141" i="6"/>
  <c r="K399" i="6"/>
  <c r="K373" i="6"/>
  <c r="K372" i="6"/>
  <c r="K190" i="6"/>
  <c r="K191" i="6"/>
  <c r="K546" i="6"/>
  <c r="K545" i="6"/>
  <c r="K663" i="6"/>
  <c r="K662" i="6"/>
  <c r="K911" i="6"/>
  <c r="K912" i="6"/>
  <c r="K929" i="6"/>
  <c r="K930" i="6"/>
  <c r="K918" i="6"/>
  <c r="K919" i="6"/>
  <c r="K840" i="6"/>
  <c r="K839" i="6"/>
  <c r="K659" i="6"/>
  <c r="K658" i="6"/>
  <c r="K678" i="6"/>
  <c r="K679" i="6"/>
  <c r="K366" i="6"/>
  <c r="K367" i="6"/>
  <c r="L864" i="6"/>
  <c r="L364" i="6"/>
  <c r="L412" i="6"/>
  <c r="L335" i="6"/>
  <c r="L42" i="6"/>
  <c r="L282" i="6"/>
  <c r="L322" i="6"/>
  <c r="L283" i="6"/>
  <c r="L325" i="6"/>
  <c r="L35" i="6"/>
  <c r="L460" i="6"/>
  <c r="L456" i="6"/>
  <c r="L177" i="6"/>
  <c r="L271" i="6"/>
  <c r="L57" i="6"/>
  <c r="L705" i="6"/>
  <c r="L92" i="6"/>
  <c r="L423" i="6"/>
  <c r="L239" i="6"/>
  <c r="L180" i="6"/>
  <c r="L30" i="6"/>
  <c r="L190" i="6"/>
  <c r="L371" i="6"/>
  <c r="L88" i="6"/>
  <c r="L266" i="6"/>
  <c r="L44" i="6"/>
  <c r="L39" i="6"/>
  <c r="L79" i="6"/>
  <c r="L321" i="6"/>
  <c r="L34" i="6"/>
  <c r="L284" i="6"/>
  <c r="L84" i="6"/>
  <c r="L50" i="6"/>
  <c r="L421" i="6"/>
  <c r="L227" i="6"/>
  <c r="L447" i="6"/>
  <c r="L255" i="6"/>
  <c r="L288" i="6"/>
  <c r="L9" i="6"/>
  <c r="L424" i="6"/>
  <c r="L181" i="6"/>
  <c r="L67" i="6"/>
  <c r="L301" i="6"/>
  <c r="L216" i="6"/>
  <c r="L365" i="6"/>
  <c r="L388" i="6"/>
  <c r="L348" i="6"/>
  <c r="L108" i="6"/>
  <c r="L51" i="6"/>
  <c r="L716" i="6"/>
  <c r="L189" i="6"/>
  <c r="L350" i="6"/>
  <c r="L312" i="6"/>
  <c r="L69" i="6"/>
  <c r="L94" i="6"/>
  <c r="L330" i="6"/>
  <c r="L397" i="6"/>
  <c r="L363" i="6"/>
  <c r="L307" i="6"/>
  <c r="L461" i="6"/>
  <c r="L86" i="6"/>
  <c r="L120" i="6"/>
  <c r="L356" i="6"/>
  <c r="L453" i="6"/>
  <c r="L285" i="6"/>
  <c r="L43" i="6"/>
  <c r="L353" i="6"/>
  <c r="L416" i="6"/>
  <c r="L167" i="6"/>
  <c r="L232" i="6"/>
  <c r="L336" i="6"/>
  <c r="L253" i="6"/>
  <c r="L48" i="6"/>
  <c r="L377" i="6"/>
  <c r="L126" i="6"/>
  <c r="L378" i="6"/>
  <c r="L454" i="6"/>
  <c r="L244" i="6"/>
  <c r="L71" i="6"/>
  <c r="L361" i="6"/>
  <c r="L329" i="6"/>
  <c r="L286" i="6"/>
  <c r="L246" i="6"/>
  <c r="L211" i="6"/>
  <c r="L417" i="6"/>
  <c r="L221" i="6"/>
  <c r="L99" i="6"/>
  <c r="L191" i="6"/>
  <c r="L248" i="6"/>
  <c r="L7" i="6"/>
  <c r="L183" i="6"/>
  <c r="L385" i="6"/>
  <c r="L235" i="6"/>
  <c r="L159" i="6"/>
  <c r="L213" i="6"/>
  <c r="L390" i="6"/>
  <c r="L178" i="6"/>
  <c r="L345" i="6"/>
  <c r="L303" i="6"/>
  <c r="L438" i="6"/>
  <c r="L428" i="6"/>
  <c r="L179" i="6"/>
  <c r="L316" i="6"/>
  <c r="L308" i="6"/>
  <c r="L450" i="6"/>
  <c r="L98" i="6"/>
  <c r="L93" i="6"/>
  <c r="L393" i="6"/>
  <c r="L115" i="6"/>
  <c r="L122" i="6"/>
  <c r="L277" i="6"/>
  <c r="L28" i="6"/>
  <c r="L448" i="6"/>
  <c r="L435" i="6"/>
  <c r="L534" i="6"/>
  <c r="L604" i="6"/>
  <c r="K350" i="6"/>
  <c r="K351" i="6"/>
  <c r="K338" i="6"/>
  <c r="K339" i="6"/>
  <c r="K470" i="6"/>
  <c r="K471" i="6"/>
  <c r="K612" i="6"/>
  <c r="K613" i="6"/>
  <c r="K644" i="6"/>
  <c r="K645" i="6"/>
  <c r="K493" i="6"/>
  <c r="K494" i="6"/>
  <c r="K536" i="6"/>
  <c r="K535" i="6"/>
  <c r="K573" i="6"/>
  <c r="K574" i="6"/>
  <c r="K728" i="6"/>
  <c r="K729" i="6"/>
  <c r="K587" i="6"/>
  <c r="K586" i="6"/>
  <c r="K498" i="6"/>
  <c r="K499" i="6"/>
  <c r="K325" i="6"/>
  <c r="K324" i="6"/>
  <c r="K347" i="6"/>
  <c r="K346" i="6"/>
  <c r="K154" i="6"/>
  <c r="K155" i="6"/>
  <c r="K698" i="6"/>
  <c r="K699" i="6"/>
  <c r="K904" i="6"/>
  <c r="K905" i="6"/>
  <c r="K393" i="6"/>
  <c r="K447" i="6"/>
  <c r="K448" i="6"/>
  <c r="K216" i="6"/>
  <c r="K217" i="6"/>
  <c r="K694" i="6"/>
  <c r="K695" i="6"/>
  <c r="K689" i="6"/>
  <c r="K690" i="6"/>
  <c r="K777" i="6"/>
  <c r="K776" i="6"/>
  <c r="K832" i="6"/>
  <c r="K833" i="6"/>
  <c r="K349" i="6"/>
  <c r="K343" i="6"/>
  <c r="K358" i="6"/>
  <c r="K328" i="6"/>
  <c r="L888" i="6"/>
  <c r="L847" i="6"/>
  <c r="L772" i="6"/>
  <c r="K291" i="6"/>
  <c r="L877" i="6"/>
  <c r="L831" i="6"/>
  <c r="L754" i="6"/>
  <c r="L672" i="6"/>
  <c r="K376" i="6"/>
  <c r="K426" i="6"/>
  <c r="K810" i="6"/>
  <c r="K469" i="6"/>
  <c r="L810" i="6"/>
  <c r="L720" i="6"/>
  <c r="L519" i="6"/>
  <c r="L404" i="6"/>
  <c r="L176" i="6"/>
  <c r="K856" i="6"/>
  <c r="L452" i="6"/>
  <c r="L372" i="6"/>
  <c r="L156" i="6"/>
  <c r="L133" i="6"/>
  <c r="K539" i="6"/>
  <c r="K800" i="6"/>
  <c r="E822" i="7"/>
  <c r="E819" i="7"/>
  <c r="E816" i="7"/>
  <c r="E813" i="7"/>
  <c r="E810" i="7"/>
  <c r="E807" i="7"/>
  <c r="E804" i="7"/>
  <c r="E801" i="7"/>
  <c r="E798" i="7"/>
  <c r="E795" i="7"/>
  <c r="E792" i="7"/>
  <c r="E789" i="7"/>
  <c r="E786" i="7"/>
  <c r="E783" i="7"/>
  <c r="E780" i="7"/>
  <c r="E777" i="7"/>
  <c r="E774" i="7"/>
  <c r="E771" i="7"/>
  <c r="E768" i="7"/>
  <c r="E765" i="7"/>
  <c r="E762" i="7"/>
  <c r="E759" i="7"/>
  <c r="E756" i="7"/>
  <c r="E753" i="7"/>
  <c r="E750" i="7"/>
  <c r="E747" i="7"/>
  <c r="E744" i="7"/>
  <c r="E741" i="7"/>
  <c r="E738" i="7"/>
  <c r="E735" i="7"/>
  <c r="E732" i="7"/>
  <c r="E729" i="7"/>
  <c r="E726" i="7"/>
  <c r="E723" i="7"/>
  <c r="E720" i="7"/>
  <c r="E717" i="7"/>
  <c r="E714" i="7"/>
  <c r="E711" i="7"/>
  <c r="E708" i="7"/>
  <c r="E705" i="7"/>
  <c r="E702" i="7"/>
  <c r="E699" i="7"/>
  <c r="E696" i="7"/>
  <c r="E693" i="7"/>
  <c r="E690" i="7"/>
  <c r="E687" i="7"/>
  <c r="E684" i="7"/>
  <c r="E681" i="7"/>
  <c r="E678" i="7"/>
  <c r="E675" i="7"/>
  <c r="E672" i="7"/>
  <c r="E669" i="7"/>
  <c r="E666" i="7"/>
  <c r="E663" i="7"/>
  <c r="E3" i="7"/>
  <c r="E660" i="7"/>
  <c r="E657" i="7"/>
  <c r="E654" i="7"/>
  <c r="E651" i="7"/>
  <c r="E648" i="7"/>
  <c r="E645" i="7"/>
  <c r="E642" i="7"/>
  <c r="E639" i="7"/>
  <c r="E636" i="7"/>
  <c r="E633" i="7"/>
  <c r="E630" i="7"/>
  <c r="E627" i="7"/>
  <c r="E624" i="7"/>
  <c r="E621" i="7"/>
  <c r="E618" i="7"/>
  <c r="E615" i="7"/>
  <c r="E612" i="7"/>
  <c r="E609" i="7"/>
  <c r="E606" i="7"/>
  <c r="E603" i="7"/>
  <c r="E600" i="7"/>
  <c r="E597" i="7"/>
  <c r="E594" i="7"/>
  <c r="E591" i="7"/>
  <c r="E588" i="7"/>
  <c r="E585" i="7"/>
  <c r="E582" i="7"/>
  <c r="E579" i="7"/>
  <c r="E576" i="7"/>
  <c r="E573" i="7"/>
  <c r="E570" i="7"/>
  <c r="E567" i="7"/>
  <c r="E564" i="7"/>
  <c r="E561" i="7"/>
  <c r="E558" i="7"/>
  <c r="E555" i="7"/>
  <c r="E552" i="7"/>
  <c r="E549" i="7"/>
  <c r="E546" i="7"/>
  <c r="E543" i="7"/>
  <c r="E540" i="7"/>
  <c r="E537" i="7"/>
  <c r="E534" i="7"/>
  <c r="E531" i="7"/>
  <c r="E528" i="7"/>
  <c r="E525" i="7"/>
  <c r="E522" i="7"/>
  <c r="E519" i="7"/>
  <c r="E516" i="7"/>
  <c r="E513" i="7"/>
  <c r="E510" i="7"/>
  <c r="E507" i="7"/>
  <c r="E504" i="7"/>
  <c r="E501" i="7"/>
  <c r="E498" i="7"/>
  <c r="E495" i="7"/>
  <c r="E492" i="7"/>
  <c r="E489" i="7"/>
  <c r="E486" i="7"/>
  <c r="E483" i="7"/>
  <c r="E480" i="7"/>
  <c r="E477" i="7"/>
  <c r="E474" i="7"/>
  <c r="E471" i="7"/>
  <c r="E468" i="7"/>
  <c r="E465" i="7"/>
  <c r="E462" i="7"/>
  <c r="E459" i="7"/>
  <c r="E456" i="7"/>
  <c r="E453" i="7"/>
  <c r="E450" i="7"/>
  <c r="E447" i="7"/>
  <c r="E444" i="7"/>
  <c r="E441" i="7"/>
  <c r="E438" i="7"/>
  <c r="E435" i="7"/>
  <c r="E432" i="7"/>
  <c r="E429" i="7"/>
  <c r="E426" i="7"/>
  <c r="E423" i="7"/>
  <c r="E420" i="7"/>
  <c r="E417" i="7"/>
  <c r="E414" i="7"/>
  <c r="E411" i="7"/>
  <c r="E408" i="7"/>
  <c r="E302" i="7"/>
  <c r="E299" i="7"/>
  <c r="E296" i="7"/>
  <c r="E293" i="7"/>
  <c r="E290" i="7"/>
  <c r="E287" i="7"/>
  <c r="E284" i="7"/>
  <c r="E281" i="7"/>
  <c r="E278" i="7"/>
  <c r="E275" i="7"/>
  <c r="E272" i="7"/>
  <c r="E269" i="7"/>
  <c r="E266" i="7"/>
  <c r="E263" i="7"/>
  <c r="E260" i="7"/>
  <c r="E257" i="7"/>
  <c r="E254" i="7"/>
  <c r="E251" i="7"/>
  <c r="E248" i="7"/>
  <c r="E245" i="7"/>
  <c r="E242" i="7"/>
  <c r="E239" i="7"/>
  <c r="E236" i="7"/>
  <c r="E233" i="7"/>
  <c r="E230" i="7"/>
  <c r="E227" i="7"/>
  <c r="E224" i="7"/>
  <c r="E221" i="7"/>
  <c r="E218" i="7"/>
  <c r="E215" i="7"/>
  <c r="E212" i="7"/>
  <c r="E209" i="7"/>
  <c r="E206" i="7"/>
  <c r="E203" i="7"/>
  <c r="E200" i="7"/>
  <c r="E197" i="7"/>
  <c r="E194" i="7"/>
  <c r="E191" i="7"/>
  <c r="E188" i="7"/>
  <c r="E185" i="7"/>
  <c r="E182" i="7"/>
  <c r="E179" i="7"/>
  <c r="E176" i="7"/>
  <c r="E173" i="7"/>
  <c r="E170" i="7"/>
  <c r="E167" i="7"/>
  <c r="E164" i="7"/>
  <c r="E161" i="7"/>
  <c r="E158" i="7"/>
  <c r="E155" i="7"/>
  <c r="E152" i="7"/>
  <c r="E149" i="7"/>
  <c r="E146" i="7"/>
  <c r="E143" i="7"/>
  <c r="E140" i="7"/>
  <c r="E137" i="7"/>
  <c r="E134" i="7"/>
  <c r="E131" i="7"/>
  <c r="E128" i="7"/>
  <c r="E125" i="7"/>
  <c r="E122" i="7"/>
  <c r="E119" i="7"/>
  <c r="E116" i="7"/>
  <c r="E637" i="7"/>
  <c r="E634" i="7"/>
  <c r="E631" i="7"/>
  <c r="E628" i="7"/>
  <c r="E625" i="7"/>
  <c r="E622" i="7"/>
  <c r="E619" i="7"/>
  <c r="E616" i="7"/>
  <c r="E613" i="7"/>
  <c r="E610" i="7"/>
  <c r="E607" i="7"/>
  <c r="E604" i="7"/>
  <c r="E601" i="7"/>
  <c r="E598" i="7"/>
  <c r="E595" i="7"/>
  <c r="E592" i="7"/>
  <c r="E589" i="7"/>
  <c r="E586" i="7"/>
  <c r="E583" i="7"/>
  <c r="E580" i="7"/>
  <c r="E577" i="7"/>
  <c r="E574" i="7"/>
  <c r="E571" i="7"/>
  <c r="E568" i="7"/>
  <c r="E565" i="7"/>
  <c r="E562" i="7"/>
  <c r="E559" i="7"/>
  <c r="E556" i="7"/>
  <c r="E553" i="7"/>
  <c r="E550" i="7"/>
  <c r="E547" i="7"/>
  <c r="E544" i="7"/>
  <c r="E541" i="7"/>
  <c r="E538" i="7"/>
  <c r="E535" i="7"/>
  <c r="E532" i="7"/>
  <c r="E529" i="7"/>
  <c r="E526" i="7"/>
  <c r="E523" i="7"/>
  <c r="E520" i="7"/>
  <c r="E517" i="7"/>
  <c r="E514" i="7"/>
  <c r="E511" i="7"/>
  <c r="E508" i="7"/>
  <c r="E505" i="7"/>
  <c r="E502" i="7"/>
  <c r="E499" i="7"/>
  <c r="E496" i="7"/>
  <c r="E493" i="7"/>
  <c r="E490" i="7"/>
  <c r="E487" i="7"/>
  <c r="E484" i="7"/>
  <c r="E481" i="7"/>
  <c r="E478" i="7"/>
  <c r="E475" i="7"/>
  <c r="E472" i="7"/>
  <c r="E469" i="7"/>
  <c r="E466" i="7"/>
  <c r="E463" i="7"/>
  <c r="E460" i="7"/>
  <c r="E457" i="7"/>
  <c r="E454" i="7"/>
  <c r="E451" i="7"/>
  <c r="E448" i="7"/>
  <c r="E445" i="7"/>
  <c r="E442" i="7"/>
  <c r="E439" i="7"/>
  <c r="E436" i="7"/>
  <c r="E433" i="7"/>
  <c r="E430" i="7"/>
  <c r="E427" i="7"/>
  <c r="E424" i="7"/>
  <c r="E421" i="7"/>
  <c r="E418" i="7"/>
  <c r="E415" i="7"/>
  <c r="E412" i="7"/>
  <c r="E409" i="7"/>
  <c r="E406" i="7"/>
  <c r="E403" i="7"/>
  <c r="E400" i="7"/>
  <c r="E397" i="7"/>
  <c r="E394" i="7"/>
  <c r="E391" i="7"/>
  <c r="E388" i="7"/>
  <c r="E385" i="7"/>
  <c r="E382" i="7"/>
  <c r="E379" i="7"/>
  <c r="E376" i="7"/>
  <c r="E373" i="7"/>
  <c r="E370" i="7"/>
  <c r="E367" i="7"/>
  <c r="E364" i="7"/>
  <c r="E361" i="7"/>
  <c r="E358" i="7"/>
  <c r="E355" i="7"/>
  <c r="E352" i="7"/>
  <c r="E349" i="7"/>
  <c r="E346" i="7"/>
  <c r="E343" i="7"/>
  <c r="E340" i="7"/>
  <c r="E337" i="7"/>
  <c r="E334" i="7"/>
  <c r="E331" i="7"/>
  <c r="E328" i="7"/>
  <c r="E325" i="7"/>
  <c r="E322" i="7"/>
  <c r="E319" i="7"/>
  <c r="E316" i="7"/>
  <c r="E313" i="7"/>
  <c r="E310" i="7"/>
  <c r="E307" i="7"/>
  <c r="E304" i="7"/>
  <c r="E301" i="7"/>
  <c r="E298" i="7"/>
  <c r="E295" i="7"/>
  <c r="E292" i="7"/>
  <c r="E289" i="7"/>
  <c r="E286" i="7"/>
  <c r="E283" i="7"/>
  <c r="E280" i="7"/>
  <c r="E277" i="7"/>
  <c r="E274" i="7"/>
  <c r="E271" i="7"/>
  <c r="E268" i="7"/>
  <c r="E265" i="7"/>
  <c r="E262" i="7"/>
  <c r="E259" i="7"/>
  <c r="E256" i="7"/>
  <c r="E253" i="7"/>
  <c r="E250" i="7"/>
  <c r="E247" i="7"/>
  <c r="E244" i="7"/>
  <c r="E113" i="7"/>
  <c r="E110" i="7"/>
  <c r="E107" i="7"/>
  <c r="E104" i="7"/>
  <c r="E101" i="7"/>
  <c r="E98" i="7"/>
  <c r="E95" i="7"/>
  <c r="E92" i="7"/>
  <c r="E89" i="7"/>
  <c r="E86" i="7"/>
  <c r="E83" i="7"/>
  <c r="E80" i="7"/>
  <c r="E77" i="7"/>
  <c r="E74" i="7"/>
  <c r="E71" i="7"/>
  <c r="E68" i="7"/>
  <c r="E65" i="7"/>
  <c r="E62" i="7"/>
  <c r="E59" i="7"/>
  <c r="E56" i="7"/>
  <c r="E53" i="7"/>
  <c r="E50" i="7"/>
  <c r="E47" i="7"/>
  <c r="E44" i="7"/>
  <c r="E41" i="7"/>
  <c r="E38" i="7"/>
  <c r="E35" i="7"/>
  <c r="E32" i="7"/>
  <c r="E29" i="7"/>
  <c r="E26" i="7"/>
  <c r="E23" i="7"/>
  <c r="E20" i="7"/>
  <c r="E17" i="7"/>
  <c r="E14" i="7"/>
  <c r="E11" i="7"/>
  <c r="E8" i="7"/>
  <c r="E5" i="7"/>
  <c r="E235" i="7"/>
  <c r="E229" i="7"/>
  <c r="E226" i="7"/>
  <c r="E223" i="7"/>
  <c r="E220" i="7"/>
  <c r="E217" i="7"/>
  <c r="E214" i="7"/>
  <c r="E211" i="7"/>
  <c r="E205" i="7"/>
  <c r="E202" i="7"/>
  <c r="E199" i="7"/>
  <c r="E196" i="7"/>
  <c r="E190" i="7"/>
  <c r="E178" i="7"/>
  <c r="E166" i="7"/>
  <c r="E154" i="7"/>
  <c r="E142" i="7"/>
  <c r="E130" i="7"/>
  <c r="E118" i="7"/>
  <c r="E106" i="7"/>
  <c r="E405" i="7"/>
  <c r="E402" i="7"/>
  <c r="E399" i="7"/>
  <c r="E396" i="7"/>
  <c r="E393" i="7"/>
  <c r="E390" i="7"/>
  <c r="E387" i="7"/>
  <c r="E384" i="7"/>
  <c r="E381" i="7"/>
  <c r="E378" i="7"/>
  <c r="E375" i="7"/>
  <c r="E372" i="7"/>
  <c r="E369" i="7"/>
  <c r="E366" i="7"/>
  <c r="E363" i="7"/>
  <c r="E360" i="7"/>
  <c r="E357" i="7"/>
  <c r="E354" i="7"/>
  <c r="E351" i="7"/>
  <c r="E348" i="7"/>
  <c r="E345" i="7"/>
  <c r="E342" i="7"/>
  <c r="E339" i="7"/>
  <c r="E336" i="7"/>
  <c r="E333" i="7"/>
  <c r="E330" i="7"/>
  <c r="E327" i="7"/>
  <c r="E324" i="7"/>
  <c r="E321" i="7"/>
  <c r="E318" i="7"/>
  <c r="E315" i="7"/>
  <c r="E312" i="7"/>
  <c r="E309" i="7"/>
  <c r="E306" i="7"/>
  <c r="E303" i="7"/>
  <c r="E300" i="7"/>
  <c r="E297" i="7"/>
  <c r="E294" i="7"/>
  <c r="E291" i="7"/>
  <c r="E288" i="7"/>
  <c r="E285" i="7"/>
  <c r="E282" i="7"/>
  <c r="E279" i="7"/>
  <c r="E276" i="7"/>
  <c r="E273" i="7"/>
  <c r="E270" i="7"/>
  <c r="E267" i="7"/>
  <c r="E264" i="7"/>
  <c r="E261" i="7"/>
  <c r="E258" i="7"/>
  <c r="E255" i="7"/>
  <c r="E252" i="7"/>
  <c r="E249" i="7"/>
  <c r="E246" i="7"/>
  <c r="E243" i="7"/>
  <c r="E240" i="7"/>
  <c r="E237" i="7"/>
  <c r="E234" i="7"/>
  <c r="E231" i="7"/>
  <c r="E228" i="7"/>
  <c r="E225" i="7"/>
  <c r="E222" i="7"/>
  <c r="E219" i="7"/>
  <c r="E216" i="7"/>
  <c r="E213" i="7"/>
  <c r="E210" i="7"/>
  <c r="E207" i="7"/>
  <c r="E204" i="7"/>
  <c r="E201" i="7"/>
  <c r="E198" i="7"/>
  <c r="E195" i="7"/>
  <c r="E192" i="7"/>
  <c r="E189" i="7"/>
  <c r="E186" i="7"/>
  <c r="E183" i="7"/>
  <c r="E180" i="7"/>
  <c r="E177" i="7"/>
  <c r="E174" i="7"/>
  <c r="E171" i="7"/>
  <c r="E168" i="7"/>
  <c r="E165" i="7"/>
  <c r="E162" i="7"/>
  <c r="E159" i="7"/>
  <c r="E156" i="7"/>
  <c r="E153" i="7"/>
  <c r="E150" i="7"/>
  <c r="E147" i="7"/>
  <c r="E144" i="7"/>
  <c r="E141" i="7"/>
  <c r="E138" i="7"/>
  <c r="E135" i="7"/>
  <c r="E132" i="7"/>
  <c r="E129" i="7"/>
  <c r="E126" i="7"/>
  <c r="E123" i="7"/>
  <c r="E120" i="7"/>
  <c r="E117" i="7"/>
  <c r="E114" i="7"/>
  <c r="E111" i="7"/>
  <c r="E108" i="7"/>
  <c r="E105" i="7"/>
  <c r="E102" i="7"/>
  <c r="E99" i="7"/>
  <c r="E96" i="7"/>
  <c r="E93" i="7"/>
  <c r="E90" i="7"/>
  <c r="E87" i="7"/>
  <c r="E84" i="7"/>
  <c r="E81" i="7"/>
  <c r="E78" i="7"/>
  <c r="E75" i="7"/>
  <c r="E72" i="7"/>
  <c r="E69" i="7"/>
  <c r="E66" i="7"/>
  <c r="E63" i="7"/>
  <c r="E60" i="7"/>
  <c r="E57" i="7"/>
  <c r="E54" i="7"/>
  <c r="E51" i="7"/>
  <c r="E48" i="7"/>
  <c r="E45" i="7"/>
  <c r="E42" i="7"/>
  <c r="E39" i="7"/>
  <c r="E36" i="7"/>
  <c r="E33" i="7"/>
  <c r="E30" i="7"/>
  <c r="E27" i="7"/>
  <c r="E24" i="7"/>
  <c r="E21" i="7"/>
  <c r="E18" i="7"/>
  <c r="E15" i="7"/>
  <c r="E12" i="7"/>
  <c r="E9" i="7"/>
  <c r="E6" i="7"/>
  <c r="E193" i="7"/>
  <c r="E187" i="7"/>
  <c r="E181" i="7"/>
  <c r="E175" i="7"/>
  <c r="E169" i="7"/>
  <c r="E163" i="7"/>
  <c r="E157" i="7"/>
  <c r="E151" i="7"/>
  <c r="E145" i="7"/>
  <c r="E139" i="7"/>
  <c r="E133" i="7"/>
  <c r="E127" i="7"/>
  <c r="E121" i="7"/>
  <c r="E115" i="7"/>
  <c r="E109" i="7"/>
  <c r="E103" i="7"/>
  <c r="E97" i="7"/>
  <c r="E91" i="7"/>
  <c r="E85" i="7"/>
  <c r="E79" i="7"/>
  <c r="E73" i="7"/>
  <c r="E67" i="7"/>
  <c r="E61" i="7"/>
  <c r="E55" i="7"/>
  <c r="E49" i="7"/>
  <c r="E43" i="7"/>
  <c r="E37" i="7"/>
  <c r="E31" i="7"/>
  <c r="E25" i="7"/>
  <c r="E19" i="7"/>
  <c r="E13" i="7"/>
  <c r="E7" i="7"/>
  <c r="K789" i="6"/>
  <c r="K788" i="6"/>
  <c r="K402" i="6"/>
  <c r="K320" i="6"/>
  <c r="K362" i="6"/>
  <c r="J882" i="6"/>
  <c r="L882" i="6" s="1"/>
  <c r="H881" i="6"/>
  <c r="H851" i="6"/>
  <c r="K851" i="6" s="1"/>
  <c r="J290" i="6"/>
  <c r="L290" i="6" s="1"/>
  <c r="H289" i="6"/>
  <c r="J278" i="6"/>
  <c r="L278" i="6" s="1"/>
  <c r="H277" i="6"/>
  <c r="K277" i="6" s="1"/>
  <c r="K261" i="6"/>
  <c r="I147" i="6"/>
  <c r="L147" i="6" s="1"/>
  <c r="H147" i="6"/>
  <c r="I145" i="6"/>
  <c r="L145" i="6" s="1"/>
  <c r="I146" i="6"/>
  <c r="L146" i="6" s="1"/>
  <c r="J73" i="6"/>
  <c r="L73" i="6" s="1"/>
  <c r="J72" i="6"/>
  <c r="L72" i="6" s="1"/>
  <c r="J58" i="6"/>
  <c r="L58" i="6" s="1"/>
  <c r="J59" i="6"/>
  <c r="L59" i="6" s="1"/>
  <c r="J40" i="6"/>
  <c r="L40" i="6" s="1"/>
  <c r="J41" i="6"/>
  <c r="L41" i="6" s="1"/>
  <c r="J22" i="6"/>
  <c r="L22" i="6" s="1"/>
  <c r="J23" i="6"/>
  <c r="L23" i="6" s="1"/>
  <c r="J4" i="6"/>
  <c r="L4" i="6" s="1"/>
  <c r="J5" i="6"/>
  <c r="L5" i="6" s="1"/>
  <c r="I881" i="6"/>
  <c r="L881" i="6" s="1"/>
  <c r="I797" i="6"/>
  <c r="L797" i="6" s="1"/>
  <c r="H797" i="6"/>
  <c r="H795" i="6"/>
  <c r="I630" i="6"/>
  <c r="L630" i="6" s="1"/>
  <c r="H629" i="6"/>
  <c r="K629" i="6" s="1"/>
  <c r="I561" i="6"/>
  <c r="L561" i="6" s="1"/>
  <c r="I562" i="6"/>
  <c r="L562" i="6" s="1"/>
  <c r="I557" i="6"/>
  <c r="L557" i="6" s="1"/>
  <c r="H557" i="6"/>
  <c r="I547" i="6"/>
  <c r="L547" i="6" s="1"/>
  <c r="I505" i="6"/>
  <c r="L505" i="6" s="1"/>
  <c r="I506" i="6"/>
  <c r="L506" i="6" s="1"/>
  <c r="J380" i="6"/>
  <c r="L380" i="6" s="1"/>
  <c r="H379" i="6"/>
  <c r="I311" i="6"/>
  <c r="L311" i="6" s="1"/>
  <c r="H311" i="6"/>
  <c r="H299" i="6"/>
  <c r="H295" i="6"/>
  <c r="H293" i="6"/>
  <c r="K293" i="6" s="1"/>
  <c r="H275" i="6"/>
  <c r="K275" i="6" s="1"/>
  <c r="H220" i="6"/>
  <c r="I220" i="6"/>
  <c r="L220" i="6" s="1"/>
  <c r="J182" i="6"/>
  <c r="L182" i="6" s="1"/>
  <c r="H181" i="6"/>
  <c r="K252" i="6"/>
  <c r="K304" i="6"/>
  <c r="I839" i="6"/>
  <c r="L839" i="6" s="1"/>
  <c r="I840" i="6"/>
  <c r="L840" i="6" s="1"/>
  <c r="I740" i="6"/>
  <c r="L740" i="6" s="1"/>
  <c r="I739" i="6"/>
  <c r="L739" i="6" s="1"/>
  <c r="I381" i="6"/>
  <c r="L381" i="6" s="1"/>
  <c r="I382" i="6"/>
  <c r="L382" i="6" s="1"/>
  <c r="J225" i="6"/>
  <c r="L225" i="6" s="1"/>
  <c r="H225" i="6"/>
  <c r="I187" i="6"/>
  <c r="L187" i="6" s="1"/>
  <c r="I188" i="6"/>
  <c r="L188" i="6" s="1"/>
  <c r="H187" i="6"/>
  <c r="J112" i="6"/>
  <c r="L112" i="6" s="1"/>
  <c r="J111" i="6"/>
  <c r="L111" i="6" s="1"/>
  <c r="J106" i="6"/>
  <c r="L106" i="6" s="1"/>
  <c r="J105" i="6"/>
  <c r="L105" i="6" s="1"/>
  <c r="J104" i="6"/>
  <c r="L104" i="6" s="1"/>
  <c r="J103" i="6"/>
  <c r="L103" i="6" s="1"/>
  <c r="J96" i="6"/>
  <c r="L96" i="6" s="1"/>
  <c r="H95" i="6"/>
  <c r="J95" i="6"/>
  <c r="L95" i="6" s="1"/>
  <c r="H89" i="6"/>
  <c r="J90" i="6"/>
  <c r="L90" i="6" s="1"/>
  <c r="J89" i="6"/>
  <c r="K195" i="6"/>
  <c r="K382" i="6"/>
  <c r="K274" i="6"/>
  <c r="K917" i="6"/>
  <c r="K852" i="6"/>
  <c r="H599" i="6"/>
  <c r="I600" i="6"/>
  <c r="L600" i="6" s="1"/>
  <c r="I597" i="6"/>
  <c r="L597" i="6" s="1"/>
  <c r="H597" i="6"/>
  <c r="J521" i="6"/>
  <c r="L521" i="6" s="1"/>
  <c r="H521" i="6"/>
  <c r="I487" i="6"/>
  <c r="L487" i="6" s="1"/>
  <c r="I488" i="6"/>
  <c r="L488" i="6" s="1"/>
  <c r="H487" i="6"/>
  <c r="I479" i="6"/>
  <c r="L479" i="6" s="1"/>
  <c r="H479" i="6"/>
  <c r="H477" i="6"/>
  <c r="H437" i="6"/>
  <c r="I233" i="6"/>
  <c r="L233" i="6" s="1"/>
  <c r="I234" i="6"/>
  <c r="L234" i="6" s="1"/>
  <c r="H231" i="6"/>
  <c r="I229" i="6"/>
  <c r="L229" i="6" s="1"/>
  <c r="H229" i="6"/>
  <c r="H161" i="6"/>
  <c r="J162" i="6"/>
  <c r="L162" i="6" s="1"/>
  <c r="J131" i="6"/>
  <c r="L131" i="6" s="1"/>
  <c r="J130" i="6"/>
  <c r="L130" i="6" s="1"/>
  <c r="J129" i="6"/>
  <c r="L129" i="6" s="1"/>
  <c r="J128" i="6"/>
  <c r="L128" i="6" s="1"/>
  <c r="H111" i="6"/>
  <c r="H105" i="6"/>
  <c r="I89" i="6"/>
  <c r="C9" i="6" s="1"/>
  <c r="J919" i="6"/>
  <c r="L919" i="6" s="1"/>
  <c r="J920" i="6"/>
  <c r="L920" i="6" s="1"/>
  <c r="I817" i="6"/>
  <c r="L817" i="6" s="1"/>
  <c r="H817" i="6"/>
  <c r="K817" i="6" s="1"/>
  <c r="I781" i="6"/>
  <c r="L781" i="6" s="1"/>
  <c r="H781" i="6"/>
  <c r="I782" i="6"/>
  <c r="L782" i="6" s="1"/>
  <c r="I529" i="6"/>
  <c r="L529" i="6" s="1"/>
  <c r="H529" i="6"/>
  <c r="K529" i="6" s="1"/>
  <c r="I165" i="6"/>
  <c r="L165" i="6" s="1"/>
  <c r="I166" i="6"/>
  <c r="L166" i="6" s="1"/>
  <c r="H165" i="6"/>
  <c r="H897" i="6"/>
  <c r="K897" i="6" s="1"/>
  <c r="H893" i="6"/>
  <c r="H711" i="6"/>
  <c r="K711" i="6" s="1"/>
  <c r="I712" i="6"/>
  <c r="L712" i="6" s="1"/>
  <c r="J600" i="6"/>
  <c r="I578" i="6"/>
  <c r="L578" i="6" s="1"/>
  <c r="H577" i="6"/>
  <c r="I575" i="6"/>
  <c r="L575" i="6" s="1"/>
  <c r="I576" i="6"/>
  <c r="L576" i="6" s="1"/>
  <c r="I573" i="6"/>
  <c r="L573" i="6" s="1"/>
  <c r="J455" i="6"/>
  <c r="L455" i="6" s="1"/>
  <c r="H455" i="6"/>
  <c r="K455" i="6" s="1"/>
  <c r="J410" i="6"/>
  <c r="L410" i="6" s="1"/>
  <c r="H409" i="6"/>
  <c r="K409" i="6" s="1"/>
  <c r="I355" i="6"/>
  <c r="L355" i="6" s="1"/>
  <c r="H355" i="6"/>
  <c r="I349" i="6"/>
  <c r="L349" i="6" s="1"/>
  <c r="H238" i="6"/>
  <c r="I212" i="6"/>
  <c r="L212" i="6" s="1"/>
  <c r="H211" i="6"/>
  <c r="K211" i="6" s="1"/>
  <c r="I208" i="6"/>
  <c r="L208" i="6" s="1"/>
  <c r="H207" i="6"/>
  <c r="I205" i="6"/>
  <c r="L205" i="6" s="1"/>
  <c r="H205" i="6"/>
  <c r="H141" i="6"/>
  <c r="J142" i="6"/>
  <c r="L142" i="6" s="1"/>
  <c r="H135" i="6"/>
  <c r="J135" i="6"/>
  <c r="L135" i="6" s="1"/>
  <c r="J879" i="6"/>
  <c r="L879" i="6" s="1"/>
  <c r="I851" i="6"/>
  <c r="L851" i="6" s="1"/>
  <c r="I813" i="6"/>
  <c r="L813" i="6" s="1"/>
  <c r="K278" i="6" l="1"/>
  <c r="K212" i="6"/>
  <c r="K136" i="6"/>
  <c r="K135" i="6"/>
  <c r="K165" i="6"/>
  <c r="K166" i="6"/>
  <c r="K239" i="6"/>
  <c r="K238" i="6"/>
  <c r="K521" i="6"/>
  <c r="K522" i="6"/>
  <c r="K89" i="6"/>
  <c r="K90" i="6"/>
  <c r="K380" i="6"/>
  <c r="K379" i="6"/>
  <c r="K797" i="6"/>
  <c r="K798" i="6"/>
  <c r="K630" i="6"/>
  <c r="K480" i="6"/>
  <c r="K479" i="6"/>
  <c r="K225" i="6"/>
  <c r="K226" i="6"/>
  <c r="C7" i="6"/>
  <c r="K290" i="6"/>
  <c r="K289" i="6"/>
  <c r="K410" i="6"/>
  <c r="K299" i="6"/>
  <c r="K300" i="6"/>
  <c r="K205" i="6"/>
  <c r="K206" i="6"/>
  <c r="K229" i="6"/>
  <c r="K230" i="6"/>
  <c r="K478" i="6"/>
  <c r="K477" i="6"/>
  <c r="B8" i="6"/>
  <c r="K207" i="6"/>
  <c r="K208" i="6"/>
  <c r="K355" i="6"/>
  <c r="K356" i="6"/>
  <c r="K231" i="6"/>
  <c r="K232" i="6"/>
  <c r="K598" i="6"/>
  <c r="K597" i="6"/>
  <c r="K95" i="6"/>
  <c r="K96" i="6"/>
  <c r="K182" i="6"/>
  <c r="K181" i="6"/>
  <c r="K296" i="6"/>
  <c r="K295" i="6"/>
  <c r="K147" i="6"/>
  <c r="K148" i="6"/>
  <c r="K294" i="6"/>
  <c r="B10" i="6"/>
  <c r="K882" i="6"/>
  <c r="K881" i="6"/>
  <c r="K898" i="6"/>
  <c r="K530" i="6"/>
  <c r="K456" i="6"/>
  <c r="K782" i="6"/>
  <c r="K781" i="6"/>
  <c r="P2" i="6"/>
  <c r="L89" i="6"/>
  <c r="O2" i="6" s="1"/>
  <c r="P3" i="6"/>
  <c r="K488" i="6"/>
  <c r="K487" i="6"/>
  <c r="K894" i="6"/>
  <c r="K893" i="6"/>
  <c r="K106" i="6"/>
  <c r="K105" i="6"/>
  <c r="K187" i="6"/>
  <c r="K188" i="6"/>
  <c r="K312" i="6"/>
  <c r="K311" i="6"/>
  <c r="K142" i="6"/>
  <c r="K141" i="6"/>
  <c r="K578" i="6"/>
  <c r="K577" i="6"/>
  <c r="K111" i="6"/>
  <c r="K112" i="6"/>
  <c r="K162" i="6"/>
  <c r="K161" i="6"/>
  <c r="K438" i="6"/>
  <c r="K437" i="6"/>
  <c r="K600" i="6"/>
  <c r="K599" i="6"/>
  <c r="K221" i="6"/>
  <c r="K220" i="6"/>
  <c r="K558" i="6"/>
  <c r="K557" i="6"/>
  <c r="K796" i="6"/>
  <c r="K795" i="6"/>
  <c r="K818" i="6"/>
  <c r="Q2" i="6" a="1"/>
  <c r="Q2" i="6" s="1"/>
  <c r="K712" i="6"/>
  <c r="K276" i="6"/>
  <c r="O3" i="6" l="1"/>
  <c r="Q3" i="6" a="1"/>
  <c r="Q3" i="6" s="1"/>
  <c r="N3" i="6"/>
  <c r="N2" i="6"/>
</calcChain>
</file>

<file path=xl/sharedStrings.xml><?xml version="1.0" encoding="utf-8"?>
<sst xmlns="http://schemas.openxmlformats.org/spreadsheetml/2006/main" count="35" uniqueCount="27">
  <si>
    <t>Date</t>
  </si>
  <si>
    <t>S&amp;P500</t>
  </si>
  <si>
    <t>Amazon</t>
  </si>
  <si>
    <t>Tesla</t>
  </si>
  <si>
    <t>AMZN</t>
  </si>
  <si>
    <t>Constant Holding Portfolio Price</t>
  </si>
  <si>
    <t>Constant Holding Portfolio Returns</t>
  </si>
  <si>
    <t>AMZN Rtn</t>
  </si>
  <si>
    <t>Constant Weights Portfolio Returns</t>
  </si>
  <si>
    <t>No shares</t>
  </si>
  <si>
    <t>Mean</t>
  </si>
  <si>
    <t>Volatility</t>
  </si>
  <si>
    <t>Portfolio</t>
  </si>
  <si>
    <t>TSLA</t>
  </si>
  <si>
    <t>TSLA Rtn</t>
  </si>
  <si>
    <t xml:space="preserve">Constant Holding Portfolio </t>
  </si>
  <si>
    <t>Constant Weights Portfolio (1)</t>
  </si>
  <si>
    <t>Constant Weights Formula (2)</t>
  </si>
  <si>
    <t>Price of holding on 23/09/24</t>
  </si>
  <si>
    <t>Weights on 23/09/24</t>
  </si>
  <si>
    <t>Stocks</t>
  </si>
  <si>
    <t>Variance</t>
  </si>
  <si>
    <t>Covariance Matrix</t>
  </si>
  <si>
    <t>ANNUALIZED RESULTS</t>
  </si>
  <si>
    <t>Return</t>
  </si>
  <si>
    <t>Log Return</t>
  </si>
  <si>
    <t>Return - Log Return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</si>
</sst>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$-409]#,##0.00"/>
    <numFmt numFmtId="165" formatCode="[$$-1009]#,##0.00"/>
    <numFmt numFmtId="166" formatCode="0.0000"/>
    <numFmt numFmtId="167" formatCode="0.00000%"/>
  </numFmts>
  <fonts count="24">
    <font>
      <sz val="12"/>
      <color theme="1"/>
      <name val="Calibri-Light"/>
      <family val="2"/>
    </font>
    <font>
      <sz val="12"/>
      <color theme="1"/>
      <name val="Calibri-Light"/>
      <family val="2"/>
    </font>
    <font>
      <sz val="12"/>
      <color theme="0"/>
      <name val="Calibri-Light"/>
      <family val="2"/>
    </font>
    <font>
      <sz val="12"/>
      <color rgb="FF9C0006"/>
      <name val="Calibri-Light"/>
      <family val="2"/>
    </font>
    <font>
      <b/>
      <sz val="12"/>
      <color rgb="FFFA7D00"/>
      <name val="Calibri-Light"/>
      <family val="2"/>
    </font>
    <font>
      <b/>
      <sz val="12"/>
      <color theme="0"/>
      <name val="Calibri-Light"/>
      <family val="2"/>
    </font>
    <font>
      <i/>
      <sz val="12"/>
      <color rgb="FF7F7F7F"/>
      <name val="Calibri-Light"/>
      <family val="2"/>
    </font>
    <font>
      <sz val="12"/>
      <color rgb="FF006100"/>
      <name val="Calibri-Light"/>
      <family val="2"/>
    </font>
    <font>
      <b/>
      <sz val="15"/>
      <color theme="3"/>
      <name val="Calibri-Light"/>
      <family val="2"/>
    </font>
    <font>
      <b/>
      <sz val="13"/>
      <color theme="3"/>
      <name val="Calibri-Light"/>
      <family val="2"/>
    </font>
    <font>
      <b/>
      <sz val="11"/>
      <color theme="3"/>
      <name val="Calibri-Light"/>
      <family val="2"/>
    </font>
    <font>
      <sz val="12"/>
      <color rgb="FF3F3F76"/>
      <name val="Calibri-Light"/>
      <family val="2"/>
    </font>
    <font>
      <sz val="12"/>
      <color rgb="FFFA7D00"/>
      <name val="Calibri-Light"/>
      <family val="2"/>
    </font>
    <font>
      <sz val="12"/>
      <color rgb="FF9C5700"/>
      <name val="Calibri-Light"/>
      <family val="2"/>
    </font>
    <font>
      <b/>
      <sz val="12"/>
      <color rgb="FF3F3F3F"/>
      <name val="Calibri-Light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Calibri-Light"/>
      <family val="2"/>
    </font>
    <font>
      <sz val="12"/>
      <color rgb="FFFF0000"/>
      <name val="Calibri-Light"/>
      <family val="2"/>
    </font>
    <font>
      <b/>
      <sz val="12"/>
      <color theme="1"/>
      <name val="Calibri-Light"/>
    </font>
    <font>
      <sz val="12"/>
      <color theme="1"/>
      <name val="Calibri Light"/>
      <family val="2"/>
    </font>
    <font>
      <b/>
      <sz val="12"/>
      <color theme="1"/>
      <name val="Calibri Light"/>
      <family val="2"/>
    </font>
    <font>
      <sz val="12"/>
      <color rgb="FF0432FF"/>
      <name val="Calibri Light"/>
      <family val="2"/>
    </font>
    <font>
      <b/>
      <sz val="12"/>
      <color rgb="FF0432FF"/>
      <name val="Calibri Light"/>
      <family val="2"/>
    </font>
    <font>
      <sz val="12"/>
      <color rgb="FFC00000"/>
      <name val="Calibri Light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5" applyNumberFormat="0" applyAlignment="0" applyProtection="0"/>
    <xf numFmtId="0" fontId="5" fillId="28" borderId="6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7" applyNumberFormat="0" applyFill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5" applyNumberFormat="0" applyAlignment="0" applyProtection="0"/>
    <xf numFmtId="0" fontId="12" fillId="0" borderId="10" applyNumberFormat="0" applyFill="0" applyAlignment="0" applyProtection="0"/>
    <xf numFmtId="0" fontId="13" fillId="31" borderId="0" applyNumberFormat="0" applyBorder="0" applyAlignment="0" applyProtection="0"/>
    <xf numFmtId="0" fontId="1" fillId="32" borderId="11" applyNumberFormat="0" applyFont="0" applyAlignment="0" applyProtection="0"/>
    <xf numFmtId="0" fontId="14" fillId="27" borderId="12" applyNumberFormat="0" applyAlignment="0" applyProtection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13" applyNumberFormat="0" applyFill="0" applyAlignment="0" applyProtection="0"/>
    <xf numFmtId="0" fontId="17" fillId="0" borderId="0" applyNumberFormat="0" applyFill="0" applyBorder="0" applyAlignment="0" applyProtection="0"/>
  </cellStyleXfs>
  <cellXfs count="29">
    <xf numFmtId="0" fontId="0" fillId="0" borderId="0" xfId="0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4" fontId="0" fillId="0" borderId="0" xfId="0" applyNumberForma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64" fontId="21" fillId="0" borderId="0" xfId="0" applyNumberFormat="1" applyFont="1" applyAlignment="1">
      <alignment horizontal="center"/>
    </xf>
    <xf numFmtId="14" fontId="19" fillId="0" borderId="0" xfId="0" applyNumberFormat="1" applyFont="1" applyAlignment="1">
      <alignment horizontal="center"/>
    </xf>
    <xf numFmtId="10" fontId="21" fillId="0" borderId="0" xfId="39" applyNumberFormat="1" applyFont="1" applyAlignment="1">
      <alignment horizontal="center"/>
    </xf>
    <xf numFmtId="165" fontId="21" fillId="0" borderId="0" xfId="0" applyNumberFormat="1" applyFont="1" applyAlignment="1">
      <alignment horizontal="center"/>
    </xf>
    <xf numFmtId="166" fontId="19" fillId="0" borderId="0" xfId="0" applyNumberFormat="1" applyFont="1" applyAlignment="1">
      <alignment horizontal="center"/>
    </xf>
    <xf numFmtId="164" fontId="22" fillId="0" borderId="0" xfId="0" applyNumberFormat="1" applyFont="1" applyAlignment="1">
      <alignment horizontal="center"/>
    </xf>
    <xf numFmtId="166" fontId="21" fillId="0" borderId="0" xfId="0" applyNumberFormat="1" applyFont="1" applyAlignment="1">
      <alignment horizontal="center" vertical="center"/>
    </xf>
    <xf numFmtId="166" fontId="21" fillId="0" borderId="1" xfId="0" applyNumberFormat="1" applyFont="1" applyBorder="1" applyAlignment="1">
      <alignment horizontal="center" vertical="center"/>
    </xf>
    <xf numFmtId="166" fontId="21" fillId="0" borderId="2" xfId="0" applyNumberFormat="1" applyFont="1" applyBorder="1" applyAlignment="1">
      <alignment horizontal="center" vertical="center"/>
    </xf>
    <xf numFmtId="166" fontId="21" fillId="0" borderId="3" xfId="0" applyNumberFormat="1" applyFont="1" applyBorder="1" applyAlignment="1">
      <alignment horizontal="center" vertical="center"/>
    </xf>
    <xf numFmtId="166" fontId="21" fillId="0" borderId="4" xfId="0" applyNumberFormat="1" applyFont="1" applyBorder="1" applyAlignment="1">
      <alignment horizontal="center" vertical="center"/>
    </xf>
    <xf numFmtId="0" fontId="20" fillId="0" borderId="0" xfId="0" applyFont="1" applyAlignment="1">
      <alignment horizontal="center" wrapText="1"/>
    </xf>
    <xf numFmtId="0" fontId="23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0" fontId="0" fillId="0" borderId="0" xfId="39" applyNumberFormat="1" applyFont="1" applyAlignment="1">
      <alignment horizontal="center" vertical="center"/>
    </xf>
    <xf numFmtId="167" fontId="0" fillId="0" borderId="0" xfId="39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0" borderId="0" xfId="0" applyFont="1" applyAlignment="1">
      <alignment horizontal="center" wrapText="1"/>
    </xf>
    <xf numFmtId="0" fontId="21" fillId="0" borderId="0" xfId="0" applyFont="1" applyAlignment="1">
      <alignment horizontal="center"/>
    </xf>
    <xf numFmtId="166" fontId="21" fillId="0" borderId="0" xfId="0" applyNumberFormat="1" applyFont="1" applyAlignment="1">
      <alignment horizont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Per cent" xfId="39" builtinId="5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2"/>
          <c:order val="2"/>
          <c:tx>
            <c:strRef>
              <c:f>Prices!$B$1</c:f>
              <c:strCache>
                <c:ptCount val="1"/>
                <c:pt idx="0">
                  <c:v>S&amp;P500</c:v>
                </c:pt>
              </c:strCache>
            </c:strRef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Prices!$A$2:$A$937</c:f>
              <c:numCache>
                <c:formatCode>m/d/yy</c:formatCode>
                <c:ptCount val="936"/>
                <c:pt idx="0">
                  <c:v>44196</c:v>
                </c:pt>
                <c:pt idx="1">
                  <c:v>44200</c:v>
                </c:pt>
                <c:pt idx="2">
                  <c:v>44201</c:v>
                </c:pt>
                <c:pt idx="3">
                  <c:v>44202</c:v>
                </c:pt>
                <c:pt idx="4">
                  <c:v>44203</c:v>
                </c:pt>
                <c:pt idx="5">
                  <c:v>44204</c:v>
                </c:pt>
                <c:pt idx="6">
                  <c:v>44207</c:v>
                </c:pt>
                <c:pt idx="7">
                  <c:v>44208</c:v>
                </c:pt>
                <c:pt idx="8">
                  <c:v>44209</c:v>
                </c:pt>
                <c:pt idx="9">
                  <c:v>44210</c:v>
                </c:pt>
                <c:pt idx="10">
                  <c:v>44211</c:v>
                </c:pt>
                <c:pt idx="11">
                  <c:v>44215</c:v>
                </c:pt>
                <c:pt idx="12">
                  <c:v>44216</c:v>
                </c:pt>
                <c:pt idx="13">
                  <c:v>44217</c:v>
                </c:pt>
                <c:pt idx="14">
                  <c:v>44218</c:v>
                </c:pt>
                <c:pt idx="15">
                  <c:v>44221</c:v>
                </c:pt>
                <c:pt idx="16">
                  <c:v>44222</c:v>
                </c:pt>
                <c:pt idx="17">
                  <c:v>44223</c:v>
                </c:pt>
                <c:pt idx="18">
                  <c:v>44224</c:v>
                </c:pt>
                <c:pt idx="19">
                  <c:v>44225</c:v>
                </c:pt>
                <c:pt idx="20">
                  <c:v>44228</c:v>
                </c:pt>
                <c:pt idx="21">
                  <c:v>44229</c:v>
                </c:pt>
                <c:pt idx="22">
                  <c:v>44230</c:v>
                </c:pt>
                <c:pt idx="23">
                  <c:v>44231</c:v>
                </c:pt>
                <c:pt idx="24">
                  <c:v>44232</c:v>
                </c:pt>
                <c:pt idx="25">
                  <c:v>44235</c:v>
                </c:pt>
                <c:pt idx="26">
                  <c:v>44236</c:v>
                </c:pt>
                <c:pt idx="27">
                  <c:v>44237</c:v>
                </c:pt>
                <c:pt idx="28">
                  <c:v>44238</c:v>
                </c:pt>
                <c:pt idx="29">
                  <c:v>44239</c:v>
                </c:pt>
                <c:pt idx="30">
                  <c:v>44243</c:v>
                </c:pt>
                <c:pt idx="31">
                  <c:v>44244</c:v>
                </c:pt>
                <c:pt idx="32">
                  <c:v>44245</c:v>
                </c:pt>
                <c:pt idx="33">
                  <c:v>44246</c:v>
                </c:pt>
                <c:pt idx="34">
                  <c:v>44249</c:v>
                </c:pt>
                <c:pt idx="35">
                  <c:v>44250</c:v>
                </c:pt>
                <c:pt idx="36">
                  <c:v>44251</c:v>
                </c:pt>
                <c:pt idx="37">
                  <c:v>44252</c:v>
                </c:pt>
                <c:pt idx="38">
                  <c:v>44253</c:v>
                </c:pt>
                <c:pt idx="39">
                  <c:v>44256</c:v>
                </c:pt>
                <c:pt idx="40">
                  <c:v>44257</c:v>
                </c:pt>
                <c:pt idx="41">
                  <c:v>44258</c:v>
                </c:pt>
                <c:pt idx="42">
                  <c:v>44259</c:v>
                </c:pt>
                <c:pt idx="43">
                  <c:v>44260</c:v>
                </c:pt>
                <c:pt idx="44">
                  <c:v>44263</c:v>
                </c:pt>
                <c:pt idx="45">
                  <c:v>44264</c:v>
                </c:pt>
                <c:pt idx="46">
                  <c:v>44265</c:v>
                </c:pt>
                <c:pt idx="47">
                  <c:v>44266</c:v>
                </c:pt>
                <c:pt idx="48">
                  <c:v>44267</c:v>
                </c:pt>
                <c:pt idx="49">
                  <c:v>44270</c:v>
                </c:pt>
                <c:pt idx="50">
                  <c:v>44271</c:v>
                </c:pt>
                <c:pt idx="51">
                  <c:v>44272</c:v>
                </c:pt>
                <c:pt idx="52">
                  <c:v>44273</c:v>
                </c:pt>
                <c:pt idx="53">
                  <c:v>44274</c:v>
                </c:pt>
                <c:pt idx="54">
                  <c:v>44277</c:v>
                </c:pt>
                <c:pt idx="55">
                  <c:v>44278</c:v>
                </c:pt>
                <c:pt idx="56">
                  <c:v>44279</c:v>
                </c:pt>
                <c:pt idx="57">
                  <c:v>44280</c:v>
                </c:pt>
                <c:pt idx="58">
                  <c:v>44281</c:v>
                </c:pt>
                <c:pt idx="59">
                  <c:v>44284</c:v>
                </c:pt>
                <c:pt idx="60">
                  <c:v>44285</c:v>
                </c:pt>
                <c:pt idx="61">
                  <c:v>44286</c:v>
                </c:pt>
                <c:pt idx="62">
                  <c:v>44287</c:v>
                </c:pt>
                <c:pt idx="63">
                  <c:v>44288</c:v>
                </c:pt>
                <c:pt idx="64">
                  <c:v>44291</c:v>
                </c:pt>
                <c:pt idx="65">
                  <c:v>44292</c:v>
                </c:pt>
                <c:pt idx="66">
                  <c:v>44293</c:v>
                </c:pt>
                <c:pt idx="67">
                  <c:v>44294</c:v>
                </c:pt>
                <c:pt idx="68">
                  <c:v>44295</c:v>
                </c:pt>
                <c:pt idx="69">
                  <c:v>44298</c:v>
                </c:pt>
                <c:pt idx="70">
                  <c:v>44299</c:v>
                </c:pt>
                <c:pt idx="71">
                  <c:v>44300</c:v>
                </c:pt>
                <c:pt idx="72">
                  <c:v>44301</c:v>
                </c:pt>
                <c:pt idx="73">
                  <c:v>44302</c:v>
                </c:pt>
                <c:pt idx="74">
                  <c:v>44305</c:v>
                </c:pt>
                <c:pt idx="75">
                  <c:v>44306</c:v>
                </c:pt>
                <c:pt idx="76">
                  <c:v>44307</c:v>
                </c:pt>
                <c:pt idx="77">
                  <c:v>44308</c:v>
                </c:pt>
                <c:pt idx="78">
                  <c:v>44309</c:v>
                </c:pt>
                <c:pt idx="79">
                  <c:v>44312</c:v>
                </c:pt>
                <c:pt idx="80">
                  <c:v>44313</c:v>
                </c:pt>
                <c:pt idx="81">
                  <c:v>44314</c:v>
                </c:pt>
                <c:pt idx="82">
                  <c:v>44315</c:v>
                </c:pt>
                <c:pt idx="83">
                  <c:v>44316</c:v>
                </c:pt>
                <c:pt idx="84">
                  <c:v>44319</c:v>
                </c:pt>
                <c:pt idx="85">
                  <c:v>44320</c:v>
                </c:pt>
                <c:pt idx="86">
                  <c:v>44321</c:v>
                </c:pt>
                <c:pt idx="87">
                  <c:v>44322</c:v>
                </c:pt>
                <c:pt idx="88">
                  <c:v>44323</c:v>
                </c:pt>
                <c:pt idx="89">
                  <c:v>44326</c:v>
                </c:pt>
                <c:pt idx="90">
                  <c:v>44327</c:v>
                </c:pt>
                <c:pt idx="91">
                  <c:v>44328</c:v>
                </c:pt>
                <c:pt idx="92">
                  <c:v>44329</c:v>
                </c:pt>
                <c:pt idx="93">
                  <c:v>44330</c:v>
                </c:pt>
                <c:pt idx="94">
                  <c:v>44333</c:v>
                </c:pt>
                <c:pt idx="95">
                  <c:v>44334</c:v>
                </c:pt>
                <c:pt idx="96">
                  <c:v>44335</c:v>
                </c:pt>
                <c:pt idx="97">
                  <c:v>44336</c:v>
                </c:pt>
                <c:pt idx="98">
                  <c:v>44337</c:v>
                </c:pt>
                <c:pt idx="99">
                  <c:v>44340</c:v>
                </c:pt>
                <c:pt idx="100">
                  <c:v>44341</c:v>
                </c:pt>
                <c:pt idx="101">
                  <c:v>44342</c:v>
                </c:pt>
                <c:pt idx="102">
                  <c:v>44343</c:v>
                </c:pt>
                <c:pt idx="103">
                  <c:v>44344</c:v>
                </c:pt>
                <c:pt idx="104">
                  <c:v>44348</c:v>
                </c:pt>
                <c:pt idx="105">
                  <c:v>44349</c:v>
                </c:pt>
                <c:pt idx="106">
                  <c:v>44350</c:v>
                </c:pt>
                <c:pt idx="107">
                  <c:v>44351</c:v>
                </c:pt>
                <c:pt idx="108">
                  <c:v>44354</c:v>
                </c:pt>
                <c:pt idx="109">
                  <c:v>44355</c:v>
                </c:pt>
                <c:pt idx="110">
                  <c:v>44356</c:v>
                </c:pt>
                <c:pt idx="111">
                  <c:v>44357</c:v>
                </c:pt>
                <c:pt idx="112">
                  <c:v>44358</c:v>
                </c:pt>
                <c:pt idx="113">
                  <c:v>44361</c:v>
                </c:pt>
                <c:pt idx="114">
                  <c:v>44362</c:v>
                </c:pt>
                <c:pt idx="115">
                  <c:v>44363</c:v>
                </c:pt>
                <c:pt idx="116">
                  <c:v>44364</c:v>
                </c:pt>
                <c:pt idx="117">
                  <c:v>44368</c:v>
                </c:pt>
                <c:pt idx="118">
                  <c:v>44369</c:v>
                </c:pt>
                <c:pt idx="119">
                  <c:v>44370</c:v>
                </c:pt>
                <c:pt idx="120">
                  <c:v>44371</c:v>
                </c:pt>
                <c:pt idx="121">
                  <c:v>44372</c:v>
                </c:pt>
                <c:pt idx="122">
                  <c:v>44375</c:v>
                </c:pt>
                <c:pt idx="123">
                  <c:v>44376</c:v>
                </c:pt>
                <c:pt idx="124">
                  <c:v>44377</c:v>
                </c:pt>
                <c:pt idx="125">
                  <c:v>44378</c:v>
                </c:pt>
                <c:pt idx="126">
                  <c:v>44379</c:v>
                </c:pt>
                <c:pt idx="127">
                  <c:v>44383</c:v>
                </c:pt>
                <c:pt idx="128">
                  <c:v>44384</c:v>
                </c:pt>
                <c:pt idx="129">
                  <c:v>44385</c:v>
                </c:pt>
                <c:pt idx="130">
                  <c:v>44386</c:v>
                </c:pt>
                <c:pt idx="131">
                  <c:v>44389</c:v>
                </c:pt>
                <c:pt idx="132">
                  <c:v>44390</c:v>
                </c:pt>
                <c:pt idx="133">
                  <c:v>44391</c:v>
                </c:pt>
                <c:pt idx="134">
                  <c:v>44392</c:v>
                </c:pt>
                <c:pt idx="135">
                  <c:v>44393</c:v>
                </c:pt>
                <c:pt idx="136">
                  <c:v>44396</c:v>
                </c:pt>
                <c:pt idx="137">
                  <c:v>44397</c:v>
                </c:pt>
                <c:pt idx="138">
                  <c:v>44398</c:v>
                </c:pt>
                <c:pt idx="139">
                  <c:v>44399</c:v>
                </c:pt>
                <c:pt idx="140">
                  <c:v>44400</c:v>
                </c:pt>
                <c:pt idx="141">
                  <c:v>44403</c:v>
                </c:pt>
                <c:pt idx="142">
                  <c:v>44404</c:v>
                </c:pt>
                <c:pt idx="143">
                  <c:v>44405</c:v>
                </c:pt>
                <c:pt idx="144">
                  <c:v>44406</c:v>
                </c:pt>
                <c:pt idx="145">
                  <c:v>44407</c:v>
                </c:pt>
                <c:pt idx="146">
                  <c:v>44410</c:v>
                </c:pt>
                <c:pt idx="147">
                  <c:v>44411</c:v>
                </c:pt>
                <c:pt idx="148">
                  <c:v>44412</c:v>
                </c:pt>
                <c:pt idx="149">
                  <c:v>44413</c:v>
                </c:pt>
                <c:pt idx="150">
                  <c:v>44414</c:v>
                </c:pt>
                <c:pt idx="151">
                  <c:v>44417</c:v>
                </c:pt>
                <c:pt idx="152">
                  <c:v>44418</c:v>
                </c:pt>
                <c:pt idx="153">
                  <c:v>44419</c:v>
                </c:pt>
                <c:pt idx="154">
                  <c:v>44420</c:v>
                </c:pt>
                <c:pt idx="155">
                  <c:v>44421</c:v>
                </c:pt>
                <c:pt idx="156">
                  <c:v>44424</c:v>
                </c:pt>
                <c:pt idx="157">
                  <c:v>44425</c:v>
                </c:pt>
                <c:pt idx="158">
                  <c:v>44426</c:v>
                </c:pt>
                <c:pt idx="159">
                  <c:v>44427</c:v>
                </c:pt>
                <c:pt idx="160">
                  <c:v>44428</c:v>
                </c:pt>
                <c:pt idx="161">
                  <c:v>44431</c:v>
                </c:pt>
                <c:pt idx="162">
                  <c:v>44432</c:v>
                </c:pt>
                <c:pt idx="163">
                  <c:v>44433</c:v>
                </c:pt>
                <c:pt idx="164">
                  <c:v>44434</c:v>
                </c:pt>
                <c:pt idx="165">
                  <c:v>44435</c:v>
                </c:pt>
                <c:pt idx="166">
                  <c:v>44438</c:v>
                </c:pt>
                <c:pt idx="167">
                  <c:v>44439</c:v>
                </c:pt>
                <c:pt idx="168">
                  <c:v>44440</c:v>
                </c:pt>
                <c:pt idx="169">
                  <c:v>44441</c:v>
                </c:pt>
                <c:pt idx="170">
                  <c:v>44442</c:v>
                </c:pt>
                <c:pt idx="171">
                  <c:v>44446</c:v>
                </c:pt>
                <c:pt idx="172">
                  <c:v>44447</c:v>
                </c:pt>
                <c:pt idx="173">
                  <c:v>44448</c:v>
                </c:pt>
                <c:pt idx="174">
                  <c:v>44449</c:v>
                </c:pt>
                <c:pt idx="175">
                  <c:v>44452</c:v>
                </c:pt>
                <c:pt idx="176">
                  <c:v>44453</c:v>
                </c:pt>
                <c:pt idx="177">
                  <c:v>44454</c:v>
                </c:pt>
                <c:pt idx="178">
                  <c:v>44455</c:v>
                </c:pt>
                <c:pt idx="179">
                  <c:v>44456</c:v>
                </c:pt>
                <c:pt idx="180">
                  <c:v>44459</c:v>
                </c:pt>
                <c:pt idx="181">
                  <c:v>44460</c:v>
                </c:pt>
                <c:pt idx="182">
                  <c:v>44461</c:v>
                </c:pt>
                <c:pt idx="183">
                  <c:v>44462</c:v>
                </c:pt>
                <c:pt idx="184">
                  <c:v>44463</c:v>
                </c:pt>
                <c:pt idx="185">
                  <c:v>44466</c:v>
                </c:pt>
                <c:pt idx="186">
                  <c:v>44467</c:v>
                </c:pt>
                <c:pt idx="187">
                  <c:v>44468</c:v>
                </c:pt>
                <c:pt idx="188">
                  <c:v>44469</c:v>
                </c:pt>
                <c:pt idx="189">
                  <c:v>44470</c:v>
                </c:pt>
                <c:pt idx="190">
                  <c:v>44473</c:v>
                </c:pt>
                <c:pt idx="191">
                  <c:v>44474</c:v>
                </c:pt>
                <c:pt idx="192">
                  <c:v>44475</c:v>
                </c:pt>
                <c:pt idx="193">
                  <c:v>44476</c:v>
                </c:pt>
                <c:pt idx="194">
                  <c:v>44477</c:v>
                </c:pt>
                <c:pt idx="195">
                  <c:v>44481</c:v>
                </c:pt>
                <c:pt idx="196">
                  <c:v>44482</c:v>
                </c:pt>
                <c:pt idx="197">
                  <c:v>44483</c:v>
                </c:pt>
                <c:pt idx="198">
                  <c:v>44484</c:v>
                </c:pt>
                <c:pt idx="199">
                  <c:v>44487</c:v>
                </c:pt>
                <c:pt idx="200">
                  <c:v>44488</c:v>
                </c:pt>
                <c:pt idx="201">
                  <c:v>44489</c:v>
                </c:pt>
                <c:pt idx="202">
                  <c:v>44490</c:v>
                </c:pt>
                <c:pt idx="203">
                  <c:v>44491</c:v>
                </c:pt>
                <c:pt idx="204">
                  <c:v>44494</c:v>
                </c:pt>
                <c:pt idx="205">
                  <c:v>44495</c:v>
                </c:pt>
                <c:pt idx="206">
                  <c:v>44496</c:v>
                </c:pt>
                <c:pt idx="207">
                  <c:v>44497</c:v>
                </c:pt>
                <c:pt idx="208">
                  <c:v>44498</c:v>
                </c:pt>
                <c:pt idx="209">
                  <c:v>44501</c:v>
                </c:pt>
                <c:pt idx="210">
                  <c:v>44502</c:v>
                </c:pt>
                <c:pt idx="211">
                  <c:v>44503</c:v>
                </c:pt>
                <c:pt idx="212">
                  <c:v>44504</c:v>
                </c:pt>
                <c:pt idx="213">
                  <c:v>44505</c:v>
                </c:pt>
                <c:pt idx="214">
                  <c:v>44508</c:v>
                </c:pt>
                <c:pt idx="215">
                  <c:v>44509</c:v>
                </c:pt>
                <c:pt idx="216">
                  <c:v>44510</c:v>
                </c:pt>
                <c:pt idx="217">
                  <c:v>44512</c:v>
                </c:pt>
                <c:pt idx="218">
                  <c:v>44515</c:v>
                </c:pt>
                <c:pt idx="219">
                  <c:v>44516</c:v>
                </c:pt>
                <c:pt idx="220">
                  <c:v>44517</c:v>
                </c:pt>
                <c:pt idx="221">
                  <c:v>44518</c:v>
                </c:pt>
                <c:pt idx="222">
                  <c:v>44519</c:v>
                </c:pt>
                <c:pt idx="223">
                  <c:v>44522</c:v>
                </c:pt>
                <c:pt idx="224">
                  <c:v>44523</c:v>
                </c:pt>
                <c:pt idx="225">
                  <c:v>44524</c:v>
                </c:pt>
                <c:pt idx="226">
                  <c:v>44526</c:v>
                </c:pt>
                <c:pt idx="227">
                  <c:v>44529</c:v>
                </c:pt>
                <c:pt idx="228">
                  <c:v>44530</c:v>
                </c:pt>
                <c:pt idx="229">
                  <c:v>44531</c:v>
                </c:pt>
                <c:pt idx="230">
                  <c:v>44532</c:v>
                </c:pt>
                <c:pt idx="231">
                  <c:v>44533</c:v>
                </c:pt>
                <c:pt idx="232">
                  <c:v>44536</c:v>
                </c:pt>
                <c:pt idx="233">
                  <c:v>44537</c:v>
                </c:pt>
                <c:pt idx="234">
                  <c:v>44538</c:v>
                </c:pt>
                <c:pt idx="235">
                  <c:v>44539</c:v>
                </c:pt>
                <c:pt idx="236">
                  <c:v>44540</c:v>
                </c:pt>
                <c:pt idx="237">
                  <c:v>44543</c:v>
                </c:pt>
                <c:pt idx="238">
                  <c:v>44544</c:v>
                </c:pt>
                <c:pt idx="239">
                  <c:v>44545</c:v>
                </c:pt>
                <c:pt idx="240">
                  <c:v>44546</c:v>
                </c:pt>
                <c:pt idx="241">
                  <c:v>44547</c:v>
                </c:pt>
                <c:pt idx="242">
                  <c:v>44550</c:v>
                </c:pt>
                <c:pt idx="243">
                  <c:v>44551</c:v>
                </c:pt>
                <c:pt idx="244">
                  <c:v>44552</c:v>
                </c:pt>
                <c:pt idx="245">
                  <c:v>44553</c:v>
                </c:pt>
                <c:pt idx="246">
                  <c:v>44557</c:v>
                </c:pt>
                <c:pt idx="247">
                  <c:v>44558</c:v>
                </c:pt>
                <c:pt idx="248">
                  <c:v>44559</c:v>
                </c:pt>
                <c:pt idx="249">
                  <c:v>44560</c:v>
                </c:pt>
                <c:pt idx="250">
                  <c:v>44564</c:v>
                </c:pt>
                <c:pt idx="251">
                  <c:v>44565</c:v>
                </c:pt>
                <c:pt idx="252">
                  <c:v>44566</c:v>
                </c:pt>
                <c:pt idx="253">
                  <c:v>44567</c:v>
                </c:pt>
                <c:pt idx="254">
                  <c:v>44568</c:v>
                </c:pt>
                <c:pt idx="255">
                  <c:v>44571</c:v>
                </c:pt>
                <c:pt idx="256">
                  <c:v>44572</c:v>
                </c:pt>
                <c:pt idx="257">
                  <c:v>44573</c:v>
                </c:pt>
                <c:pt idx="258">
                  <c:v>44574</c:v>
                </c:pt>
                <c:pt idx="259">
                  <c:v>44575</c:v>
                </c:pt>
                <c:pt idx="260">
                  <c:v>44579</c:v>
                </c:pt>
                <c:pt idx="261">
                  <c:v>44580</c:v>
                </c:pt>
                <c:pt idx="262">
                  <c:v>44581</c:v>
                </c:pt>
                <c:pt idx="263">
                  <c:v>44582</c:v>
                </c:pt>
                <c:pt idx="264">
                  <c:v>44585</c:v>
                </c:pt>
                <c:pt idx="265">
                  <c:v>44586</c:v>
                </c:pt>
                <c:pt idx="266">
                  <c:v>44587</c:v>
                </c:pt>
                <c:pt idx="267">
                  <c:v>44588</c:v>
                </c:pt>
                <c:pt idx="268">
                  <c:v>44589</c:v>
                </c:pt>
                <c:pt idx="269">
                  <c:v>44592</c:v>
                </c:pt>
                <c:pt idx="270">
                  <c:v>44593</c:v>
                </c:pt>
                <c:pt idx="271">
                  <c:v>44594</c:v>
                </c:pt>
                <c:pt idx="272">
                  <c:v>44595</c:v>
                </c:pt>
                <c:pt idx="273">
                  <c:v>44596</c:v>
                </c:pt>
                <c:pt idx="274">
                  <c:v>44599</c:v>
                </c:pt>
                <c:pt idx="275">
                  <c:v>44600</c:v>
                </c:pt>
                <c:pt idx="276">
                  <c:v>44601</c:v>
                </c:pt>
                <c:pt idx="277">
                  <c:v>44602</c:v>
                </c:pt>
                <c:pt idx="278">
                  <c:v>44603</c:v>
                </c:pt>
                <c:pt idx="279">
                  <c:v>44606</c:v>
                </c:pt>
                <c:pt idx="280">
                  <c:v>44607</c:v>
                </c:pt>
                <c:pt idx="281">
                  <c:v>44608</c:v>
                </c:pt>
                <c:pt idx="282">
                  <c:v>44609</c:v>
                </c:pt>
                <c:pt idx="283">
                  <c:v>44610</c:v>
                </c:pt>
                <c:pt idx="284">
                  <c:v>44614</c:v>
                </c:pt>
                <c:pt idx="285">
                  <c:v>44615</c:v>
                </c:pt>
                <c:pt idx="286">
                  <c:v>44616</c:v>
                </c:pt>
                <c:pt idx="287">
                  <c:v>44617</c:v>
                </c:pt>
                <c:pt idx="288">
                  <c:v>44620</c:v>
                </c:pt>
                <c:pt idx="289">
                  <c:v>44621</c:v>
                </c:pt>
                <c:pt idx="290">
                  <c:v>44622</c:v>
                </c:pt>
                <c:pt idx="291">
                  <c:v>44623</c:v>
                </c:pt>
                <c:pt idx="292">
                  <c:v>44624</c:v>
                </c:pt>
                <c:pt idx="293">
                  <c:v>44627</c:v>
                </c:pt>
                <c:pt idx="294">
                  <c:v>44628</c:v>
                </c:pt>
                <c:pt idx="295">
                  <c:v>44629</c:v>
                </c:pt>
                <c:pt idx="296">
                  <c:v>44630</c:v>
                </c:pt>
                <c:pt idx="297">
                  <c:v>44631</c:v>
                </c:pt>
                <c:pt idx="298">
                  <c:v>44634</c:v>
                </c:pt>
                <c:pt idx="299">
                  <c:v>44635</c:v>
                </c:pt>
                <c:pt idx="300">
                  <c:v>44636</c:v>
                </c:pt>
                <c:pt idx="301">
                  <c:v>44637</c:v>
                </c:pt>
                <c:pt idx="302">
                  <c:v>44638</c:v>
                </c:pt>
                <c:pt idx="303">
                  <c:v>44641</c:v>
                </c:pt>
                <c:pt idx="304">
                  <c:v>44642</c:v>
                </c:pt>
                <c:pt idx="305">
                  <c:v>44643</c:v>
                </c:pt>
                <c:pt idx="306">
                  <c:v>44644</c:v>
                </c:pt>
                <c:pt idx="307">
                  <c:v>44645</c:v>
                </c:pt>
                <c:pt idx="308">
                  <c:v>44648</c:v>
                </c:pt>
                <c:pt idx="309">
                  <c:v>44649</c:v>
                </c:pt>
                <c:pt idx="310">
                  <c:v>44650</c:v>
                </c:pt>
                <c:pt idx="311">
                  <c:v>44651</c:v>
                </c:pt>
                <c:pt idx="312">
                  <c:v>44652</c:v>
                </c:pt>
                <c:pt idx="313">
                  <c:v>44655</c:v>
                </c:pt>
                <c:pt idx="314">
                  <c:v>44656</c:v>
                </c:pt>
                <c:pt idx="315">
                  <c:v>44657</c:v>
                </c:pt>
                <c:pt idx="316">
                  <c:v>44658</c:v>
                </c:pt>
                <c:pt idx="317">
                  <c:v>44659</c:v>
                </c:pt>
                <c:pt idx="318">
                  <c:v>44662</c:v>
                </c:pt>
                <c:pt idx="319">
                  <c:v>44663</c:v>
                </c:pt>
                <c:pt idx="320">
                  <c:v>44664</c:v>
                </c:pt>
                <c:pt idx="321">
                  <c:v>44665</c:v>
                </c:pt>
                <c:pt idx="322">
                  <c:v>44666</c:v>
                </c:pt>
                <c:pt idx="323">
                  <c:v>44669</c:v>
                </c:pt>
                <c:pt idx="324">
                  <c:v>44670</c:v>
                </c:pt>
                <c:pt idx="325">
                  <c:v>44671</c:v>
                </c:pt>
                <c:pt idx="326">
                  <c:v>44672</c:v>
                </c:pt>
                <c:pt idx="327">
                  <c:v>44673</c:v>
                </c:pt>
                <c:pt idx="328">
                  <c:v>44676</c:v>
                </c:pt>
                <c:pt idx="329">
                  <c:v>44677</c:v>
                </c:pt>
                <c:pt idx="330">
                  <c:v>44678</c:v>
                </c:pt>
                <c:pt idx="331">
                  <c:v>44679</c:v>
                </c:pt>
                <c:pt idx="332">
                  <c:v>44680</c:v>
                </c:pt>
                <c:pt idx="333">
                  <c:v>44683</c:v>
                </c:pt>
                <c:pt idx="334">
                  <c:v>44684</c:v>
                </c:pt>
                <c:pt idx="335">
                  <c:v>44685</c:v>
                </c:pt>
                <c:pt idx="336">
                  <c:v>44686</c:v>
                </c:pt>
                <c:pt idx="337">
                  <c:v>44687</c:v>
                </c:pt>
                <c:pt idx="338">
                  <c:v>44690</c:v>
                </c:pt>
                <c:pt idx="339">
                  <c:v>44691</c:v>
                </c:pt>
                <c:pt idx="340">
                  <c:v>44692</c:v>
                </c:pt>
                <c:pt idx="341">
                  <c:v>44693</c:v>
                </c:pt>
                <c:pt idx="342">
                  <c:v>44694</c:v>
                </c:pt>
                <c:pt idx="343">
                  <c:v>44697</c:v>
                </c:pt>
                <c:pt idx="344">
                  <c:v>44698</c:v>
                </c:pt>
                <c:pt idx="345">
                  <c:v>44699</c:v>
                </c:pt>
                <c:pt idx="346">
                  <c:v>44700</c:v>
                </c:pt>
                <c:pt idx="347">
                  <c:v>44701</c:v>
                </c:pt>
                <c:pt idx="348">
                  <c:v>44704</c:v>
                </c:pt>
                <c:pt idx="349">
                  <c:v>44705</c:v>
                </c:pt>
                <c:pt idx="350">
                  <c:v>44706</c:v>
                </c:pt>
                <c:pt idx="351">
                  <c:v>44707</c:v>
                </c:pt>
                <c:pt idx="352">
                  <c:v>44708</c:v>
                </c:pt>
                <c:pt idx="353">
                  <c:v>44712</c:v>
                </c:pt>
                <c:pt idx="354">
                  <c:v>44713</c:v>
                </c:pt>
                <c:pt idx="355">
                  <c:v>44714</c:v>
                </c:pt>
                <c:pt idx="356">
                  <c:v>44715</c:v>
                </c:pt>
                <c:pt idx="357">
                  <c:v>44718</c:v>
                </c:pt>
                <c:pt idx="358">
                  <c:v>44719</c:v>
                </c:pt>
                <c:pt idx="359">
                  <c:v>44720</c:v>
                </c:pt>
                <c:pt idx="360">
                  <c:v>44721</c:v>
                </c:pt>
                <c:pt idx="361">
                  <c:v>44722</c:v>
                </c:pt>
                <c:pt idx="362">
                  <c:v>44725</c:v>
                </c:pt>
                <c:pt idx="363">
                  <c:v>44726</c:v>
                </c:pt>
                <c:pt idx="364">
                  <c:v>44727</c:v>
                </c:pt>
                <c:pt idx="365">
                  <c:v>44728</c:v>
                </c:pt>
                <c:pt idx="366">
                  <c:v>44729</c:v>
                </c:pt>
                <c:pt idx="367">
                  <c:v>44733</c:v>
                </c:pt>
                <c:pt idx="368">
                  <c:v>44734</c:v>
                </c:pt>
                <c:pt idx="369">
                  <c:v>44735</c:v>
                </c:pt>
                <c:pt idx="370">
                  <c:v>44736</c:v>
                </c:pt>
                <c:pt idx="371">
                  <c:v>44739</c:v>
                </c:pt>
                <c:pt idx="372">
                  <c:v>44740</c:v>
                </c:pt>
                <c:pt idx="373">
                  <c:v>44741</c:v>
                </c:pt>
                <c:pt idx="374">
                  <c:v>44742</c:v>
                </c:pt>
                <c:pt idx="375">
                  <c:v>44743</c:v>
                </c:pt>
                <c:pt idx="376">
                  <c:v>44747</c:v>
                </c:pt>
                <c:pt idx="377">
                  <c:v>44748</c:v>
                </c:pt>
                <c:pt idx="378">
                  <c:v>44749</c:v>
                </c:pt>
                <c:pt idx="379">
                  <c:v>44750</c:v>
                </c:pt>
                <c:pt idx="380">
                  <c:v>44753</c:v>
                </c:pt>
                <c:pt idx="381">
                  <c:v>44754</c:v>
                </c:pt>
                <c:pt idx="382">
                  <c:v>44755</c:v>
                </c:pt>
                <c:pt idx="383">
                  <c:v>44756</c:v>
                </c:pt>
                <c:pt idx="384">
                  <c:v>44757</c:v>
                </c:pt>
                <c:pt idx="385">
                  <c:v>44760</c:v>
                </c:pt>
                <c:pt idx="386">
                  <c:v>44761</c:v>
                </c:pt>
                <c:pt idx="387">
                  <c:v>44762</c:v>
                </c:pt>
                <c:pt idx="388">
                  <c:v>44763</c:v>
                </c:pt>
                <c:pt idx="389">
                  <c:v>44764</c:v>
                </c:pt>
                <c:pt idx="390">
                  <c:v>44767</c:v>
                </c:pt>
                <c:pt idx="391">
                  <c:v>44768</c:v>
                </c:pt>
                <c:pt idx="392">
                  <c:v>44769</c:v>
                </c:pt>
                <c:pt idx="393">
                  <c:v>44770</c:v>
                </c:pt>
                <c:pt idx="394">
                  <c:v>44771</c:v>
                </c:pt>
                <c:pt idx="395">
                  <c:v>44774</c:v>
                </c:pt>
                <c:pt idx="396">
                  <c:v>44775</c:v>
                </c:pt>
                <c:pt idx="397">
                  <c:v>44776</c:v>
                </c:pt>
                <c:pt idx="398">
                  <c:v>44777</c:v>
                </c:pt>
                <c:pt idx="399">
                  <c:v>44778</c:v>
                </c:pt>
                <c:pt idx="400">
                  <c:v>44781</c:v>
                </c:pt>
                <c:pt idx="401">
                  <c:v>44782</c:v>
                </c:pt>
                <c:pt idx="402">
                  <c:v>44783</c:v>
                </c:pt>
                <c:pt idx="403">
                  <c:v>44784</c:v>
                </c:pt>
                <c:pt idx="404">
                  <c:v>44785</c:v>
                </c:pt>
                <c:pt idx="405">
                  <c:v>44788</c:v>
                </c:pt>
                <c:pt idx="406">
                  <c:v>44789</c:v>
                </c:pt>
                <c:pt idx="407">
                  <c:v>44790</c:v>
                </c:pt>
                <c:pt idx="408">
                  <c:v>44791</c:v>
                </c:pt>
                <c:pt idx="409">
                  <c:v>44792</c:v>
                </c:pt>
                <c:pt idx="410">
                  <c:v>44795</c:v>
                </c:pt>
                <c:pt idx="411">
                  <c:v>44796</c:v>
                </c:pt>
                <c:pt idx="412">
                  <c:v>44797</c:v>
                </c:pt>
                <c:pt idx="413">
                  <c:v>44798</c:v>
                </c:pt>
                <c:pt idx="414">
                  <c:v>44799</c:v>
                </c:pt>
                <c:pt idx="415">
                  <c:v>44802</c:v>
                </c:pt>
                <c:pt idx="416">
                  <c:v>44803</c:v>
                </c:pt>
                <c:pt idx="417">
                  <c:v>44804</c:v>
                </c:pt>
                <c:pt idx="418">
                  <c:v>44805</c:v>
                </c:pt>
                <c:pt idx="419">
                  <c:v>44806</c:v>
                </c:pt>
                <c:pt idx="420">
                  <c:v>44810</c:v>
                </c:pt>
                <c:pt idx="421">
                  <c:v>44811</c:v>
                </c:pt>
                <c:pt idx="422">
                  <c:v>44812</c:v>
                </c:pt>
                <c:pt idx="423">
                  <c:v>44813</c:v>
                </c:pt>
                <c:pt idx="424">
                  <c:v>44816</c:v>
                </c:pt>
                <c:pt idx="425">
                  <c:v>44817</c:v>
                </c:pt>
                <c:pt idx="426">
                  <c:v>44818</c:v>
                </c:pt>
                <c:pt idx="427">
                  <c:v>44819</c:v>
                </c:pt>
                <c:pt idx="428">
                  <c:v>44820</c:v>
                </c:pt>
                <c:pt idx="429">
                  <c:v>44823</c:v>
                </c:pt>
                <c:pt idx="430">
                  <c:v>44824</c:v>
                </c:pt>
                <c:pt idx="431">
                  <c:v>44825</c:v>
                </c:pt>
                <c:pt idx="432">
                  <c:v>44826</c:v>
                </c:pt>
                <c:pt idx="433">
                  <c:v>44827</c:v>
                </c:pt>
                <c:pt idx="434">
                  <c:v>44830</c:v>
                </c:pt>
                <c:pt idx="435">
                  <c:v>44831</c:v>
                </c:pt>
                <c:pt idx="436">
                  <c:v>44832</c:v>
                </c:pt>
                <c:pt idx="437">
                  <c:v>44833</c:v>
                </c:pt>
                <c:pt idx="438">
                  <c:v>44834</c:v>
                </c:pt>
                <c:pt idx="439">
                  <c:v>44837</c:v>
                </c:pt>
                <c:pt idx="440">
                  <c:v>44838</c:v>
                </c:pt>
                <c:pt idx="441">
                  <c:v>44839</c:v>
                </c:pt>
                <c:pt idx="442">
                  <c:v>44840</c:v>
                </c:pt>
                <c:pt idx="443">
                  <c:v>44841</c:v>
                </c:pt>
                <c:pt idx="444">
                  <c:v>44845</c:v>
                </c:pt>
                <c:pt idx="445">
                  <c:v>44846</c:v>
                </c:pt>
                <c:pt idx="446">
                  <c:v>44847</c:v>
                </c:pt>
                <c:pt idx="447">
                  <c:v>44848</c:v>
                </c:pt>
                <c:pt idx="448">
                  <c:v>44851</c:v>
                </c:pt>
                <c:pt idx="449">
                  <c:v>44852</c:v>
                </c:pt>
                <c:pt idx="450">
                  <c:v>44853</c:v>
                </c:pt>
                <c:pt idx="451">
                  <c:v>44854</c:v>
                </c:pt>
                <c:pt idx="452">
                  <c:v>44855</c:v>
                </c:pt>
                <c:pt idx="453">
                  <c:v>44858</c:v>
                </c:pt>
                <c:pt idx="454">
                  <c:v>44859</c:v>
                </c:pt>
                <c:pt idx="455">
                  <c:v>44860</c:v>
                </c:pt>
                <c:pt idx="456">
                  <c:v>44861</c:v>
                </c:pt>
                <c:pt idx="457">
                  <c:v>44862</c:v>
                </c:pt>
                <c:pt idx="458">
                  <c:v>44865</c:v>
                </c:pt>
                <c:pt idx="459">
                  <c:v>44866</c:v>
                </c:pt>
                <c:pt idx="460">
                  <c:v>44867</c:v>
                </c:pt>
                <c:pt idx="461">
                  <c:v>44868</c:v>
                </c:pt>
                <c:pt idx="462">
                  <c:v>44869</c:v>
                </c:pt>
                <c:pt idx="463">
                  <c:v>44872</c:v>
                </c:pt>
                <c:pt idx="464">
                  <c:v>44873</c:v>
                </c:pt>
                <c:pt idx="465">
                  <c:v>44874</c:v>
                </c:pt>
                <c:pt idx="466">
                  <c:v>44875</c:v>
                </c:pt>
                <c:pt idx="467">
                  <c:v>44879</c:v>
                </c:pt>
                <c:pt idx="468">
                  <c:v>44880</c:v>
                </c:pt>
                <c:pt idx="469">
                  <c:v>44881</c:v>
                </c:pt>
                <c:pt idx="470">
                  <c:v>44882</c:v>
                </c:pt>
                <c:pt idx="471">
                  <c:v>44883</c:v>
                </c:pt>
                <c:pt idx="472">
                  <c:v>44886</c:v>
                </c:pt>
                <c:pt idx="473">
                  <c:v>44887</c:v>
                </c:pt>
                <c:pt idx="474">
                  <c:v>44888</c:v>
                </c:pt>
                <c:pt idx="475">
                  <c:v>44890</c:v>
                </c:pt>
                <c:pt idx="476">
                  <c:v>44893</c:v>
                </c:pt>
                <c:pt idx="477">
                  <c:v>44894</c:v>
                </c:pt>
                <c:pt idx="478">
                  <c:v>44895</c:v>
                </c:pt>
                <c:pt idx="479">
                  <c:v>44896</c:v>
                </c:pt>
                <c:pt idx="480">
                  <c:v>44897</c:v>
                </c:pt>
                <c:pt idx="481">
                  <c:v>44900</c:v>
                </c:pt>
                <c:pt idx="482">
                  <c:v>44901</c:v>
                </c:pt>
                <c:pt idx="483">
                  <c:v>44902</c:v>
                </c:pt>
                <c:pt idx="484">
                  <c:v>44903</c:v>
                </c:pt>
                <c:pt idx="485">
                  <c:v>44904</c:v>
                </c:pt>
                <c:pt idx="486">
                  <c:v>44907</c:v>
                </c:pt>
                <c:pt idx="487">
                  <c:v>44908</c:v>
                </c:pt>
                <c:pt idx="488">
                  <c:v>44909</c:v>
                </c:pt>
                <c:pt idx="489">
                  <c:v>44910</c:v>
                </c:pt>
                <c:pt idx="490">
                  <c:v>44911</c:v>
                </c:pt>
                <c:pt idx="491">
                  <c:v>44914</c:v>
                </c:pt>
                <c:pt idx="492">
                  <c:v>44915</c:v>
                </c:pt>
                <c:pt idx="493">
                  <c:v>44916</c:v>
                </c:pt>
                <c:pt idx="494">
                  <c:v>44917</c:v>
                </c:pt>
                <c:pt idx="495">
                  <c:v>44918</c:v>
                </c:pt>
                <c:pt idx="496">
                  <c:v>44922</c:v>
                </c:pt>
                <c:pt idx="497">
                  <c:v>44923</c:v>
                </c:pt>
                <c:pt idx="498">
                  <c:v>44924</c:v>
                </c:pt>
                <c:pt idx="499">
                  <c:v>44925</c:v>
                </c:pt>
                <c:pt idx="500">
                  <c:v>44929</c:v>
                </c:pt>
                <c:pt idx="501">
                  <c:v>44930</c:v>
                </c:pt>
                <c:pt idx="502">
                  <c:v>44931</c:v>
                </c:pt>
                <c:pt idx="503">
                  <c:v>44932</c:v>
                </c:pt>
                <c:pt idx="504">
                  <c:v>44935</c:v>
                </c:pt>
                <c:pt idx="505">
                  <c:v>44936</c:v>
                </c:pt>
                <c:pt idx="506">
                  <c:v>44937</c:v>
                </c:pt>
                <c:pt idx="507">
                  <c:v>44938</c:v>
                </c:pt>
                <c:pt idx="508">
                  <c:v>44939</c:v>
                </c:pt>
                <c:pt idx="509">
                  <c:v>44943</c:v>
                </c:pt>
                <c:pt idx="510">
                  <c:v>44944</c:v>
                </c:pt>
                <c:pt idx="511">
                  <c:v>44945</c:v>
                </c:pt>
                <c:pt idx="512">
                  <c:v>44946</c:v>
                </c:pt>
                <c:pt idx="513">
                  <c:v>44949</c:v>
                </c:pt>
                <c:pt idx="514">
                  <c:v>44950</c:v>
                </c:pt>
                <c:pt idx="515">
                  <c:v>44951</c:v>
                </c:pt>
                <c:pt idx="516">
                  <c:v>44952</c:v>
                </c:pt>
                <c:pt idx="517">
                  <c:v>44953</c:v>
                </c:pt>
                <c:pt idx="518">
                  <c:v>44956</c:v>
                </c:pt>
                <c:pt idx="519">
                  <c:v>44957</c:v>
                </c:pt>
                <c:pt idx="520">
                  <c:v>44958</c:v>
                </c:pt>
                <c:pt idx="521">
                  <c:v>44959</c:v>
                </c:pt>
                <c:pt idx="522">
                  <c:v>44960</c:v>
                </c:pt>
                <c:pt idx="523">
                  <c:v>44963</c:v>
                </c:pt>
                <c:pt idx="524">
                  <c:v>44964</c:v>
                </c:pt>
                <c:pt idx="525">
                  <c:v>44965</c:v>
                </c:pt>
                <c:pt idx="526">
                  <c:v>44966</c:v>
                </c:pt>
                <c:pt idx="527">
                  <c:v>44967</c:v>
                </c:pt>
                <c:pt idx="528">
                  <c:v>44970</c:v>
                </c:pt>
                <c:pt idx="529">
                  <c:v>44971</c:v>
                </c:pt>
                <c:pt idx="530">
                  <c:v>44972</c:v>
                </c:pt>
                <c:pt idx="531">
                  <c:v>44973</c:v>
                </c:pt>
                <c:pt idx="532">
                  <c:v>44974</c:v>
                </c:pt>
                <c:pt idx="533">
                  <c:v>44978</c:v>
                </c:pt>
                <c:pt idx="534">
                  <c:v>44979</c:v>
                </c:pt>
                <c:pt idx="535">
                  <c:v>44980</c:v>
                </c:pt>
                <c:pt idx="536">
                  <c:v>44981</c:v>
                </c:pt>
                <c:pt idx="537">
                  <c:v>44984</c:v>
                </c:pt>
                <c:pt idx="538">
                  <c:v>44985</c:v>
                </c:pt>
                <c:pt idx="539">
                  <c:v>44986</c:v>
                </c:pt>
                <c:pt idx="540">
                  <c:v>44987</c:v>
                </c:pt>
                <c:pt idx="541">
                  <c:v>44988</c:v>
                </c:pt>
                <c:pt idx="542">
                  <c:v>44991</c:v>
                </c:pt>
                <c:pt idx="543">
                  <c:v>44992</c:v>
                </c:pt>
                <c:pt idx="544">
                  <c:v>44993</c:v>
                </c:pt>
                <c:pt idx="545">
                  <c:v>44994</c:v>
                </c:pt>
                <c:pt idx="546">
                  <c:v>44995</c:v>
                </c:pt>
                <c:pt idx="547">
                  <c:v>44998</c:v>
                </c:pt>
                <c:pt idx="548">
                  <c:v>44999</c:v>
                </c:pt>
                <c:pt idx="549">
                  <c:v>45000</c:v>
                </c:pt>
                <c:pt idx="550">
                  <c:v>45001</c:v>
                </c:pt>
                <c:pt idx="551">
                  <c:v>45002</c:v>
                </c:pt>
                <c:pt idx="552">
                  <c:v>45005</c:v>
                </c:pt>
                <c:pt idx="553">
                  <c:v>45006</c:v>
                </c:pt>
                <c:pt idx="554">
                  <c:v>45007</c:v>
                </c:pt>
                <c:pt idx="555">
                  <c:v>45008</c:v>
                </c:pt>
                <c:pt idx="556">
                  <c:v>45009</c:v>
                </c:pt>
                <c:pt idx="557">
                  <c:v>45012</c:v>
                </c:pt>
                <c:pt idx="558">
                  <c:v>45013</c:v>
                </c:pt>
                <c:pt idx="559">
                  <c:v>45014</c:v>
                </c:pt>
                <c:pt idx="560">
                  <c:v>45015</c:v>
                </c:pt>
                <c:pt idx="561">
                  <c:v>45016</c:v>
                </c:pt>
                <c:pt idx="562">
                  <c:v>45019</c:v>
                </c:pt>
                <c:pt idx="563">
                  <c:v>45020</c:v>
                </c:pt>
                <c:pt idx="564">
                  <c:v>45021</c:v>
                </c:pt>
                <c:pt idx="565">
                  <c:v>45022</c:v>
                </c:pt>
                <c:pt idx="566">
                  <c:v>45023</c:v>
                </c:pt>
                <c:pt idx="567">
                  <c:v>45026</c:v>
                </c:pt>
                <c:pt idx="568">
                  <c:v>45027</c:v>
                </c:pt>
                <c:pt idx="569">
                  <c:v>45028</c:v>
                </c:pt>
                <c:pt idx="570">
                  <c:v>45029</c:v>
                </c:pt>
                <c:pt idx="571">
                  <c:v>45030</c:v>
                </c:pt>
                <c:pt idx="572">
                  <c:v>45033</c:v>
                </c:pt>
                <c:pt idx="573">
                  <c:v>45034</c:v>
                </c:pt>
                <c:pt idx="574">
                  <c:v>45035</c:v>
                </c:pt>
                <c:pt idx="575">
                  <c:v>45036</c:v>
                </c:pt>
                <c:pt idx="576">
                  <c:v>45037</c:v>
                </c:pt>
                <c:pt idx="577">
                  <c:v>45040</c:v>
                </c:pt>
                <c:pt idx="578">
                  <c:v>45041</c:v>
                </c:pt>
                <c:pt idx="579">
                  <c:v>45042</c:v>
                </c:pt>
                <c:pt idx="580">
                  <c:v>45043</c:v>
                </c:pt>
                <c:pt idx="581">
                  <c:v>45044</c:v>
                </c:pt>
                <c:pt idx="582">
                  <c:v>45047</c:v>
                </c:pt>
                <c:pt idx="583">
                  <c:v>45048</c:v>
                </c:pt>
                <c:pt idx="584">
                  <c:v>45049</c:v>
                </c:pt>
                <c:pt idx="585">
                  <c:v>45050</c:v>
                </c:pt>
                <c:pt idx="586">
                  <c:v>45051</c:v>
                </c:pt>
                <c:pt idx="587">
                  <c:v>45054</c:v>
                </c:pt>
                <c:pt idx="588">
                  <c:v>45055</c:v>
                </c:pt>
                <c:pt idx="589">
                  <c:v>45056</c:v>
                </c:pt>
                <c:pt idx="590">
                  <c:v>45057</c:v>
                </c:pt>
                <c:pt idx="591">
                  <c:v>45058</c:v>
                </c:pt>
                <c:pt idx="592">
                  <c:v>45061</c:v>
                </c:pt>
                <c:pt idx="593">
                  <c:v>45062</c:v>
                </c:pt>
                <c:pt idx="594">
                  <c:v>45063</c:v>
                </c:pt>
                <c:pt idx="595">
                  <c:v>45064</c:v>
                </c:pt>
                <c:pt idx="596">
                  <c:v>45065</c:v>
                </c:pt>
                <c:pt idx="597">
                  <c:v>45068</c:v>
                </c:pt>
                <c:pt idx="598">
                  <c:v>45069</c:v>
                </c:pt>
                <c:pt idx="599">
                  <c:v>45070</c:v>
                </c:pt>
                <c:pt idx="600">
                  <c:v>45071</c:v>
                </c:pt>
                <c:pt idx="601">
                  <c:v>45072</c:v>
                </c:pt>
                <c:pt idx="602">
                  <c:v>45076</c:v>
                </c:pt>
                <c:pt idx="603">
                  <c:v>45077</c:v>
                </c:pt>
                <c:pt idx="604">
                  <c:v>45078</c:v>
                </c:pt>
                <c:pt idx="605">
                  <c:v>45079</c:v>
                </c:pt>
                <c:pt idx="606">
                  <c:v>45082</c:v>
                </c:pt>
                <c:pt idx="607">
                  <c:v>45083</c:v>
                </c:pt>
                <c:pt idx="608">
                  <c:v>45084</c:v>
                </c:pt>
                <c:pt idx="609">
                  <c:v>45085</c:v>
                </c:pt>
                <c:pt idx="610">
                  <c:v>45086</c:v>
                </c:pt>
                <c:pt idx="611">
                  <c:v>45089</c:v>
                </c:pt>
                <c:pt idx="612">
                  <c:v>45090</c:v>
                </c:pt>
                <c:pt idx="613">
                  <c:v>45091</c:v>
                </c:pt>
                <c:pt idx="614">
                  <c:v>45092</c:v>
                </c:pt>
                <c:pt idx="615">
                  <c:v>45093</c:v>
                </c:pt>
                <c:pt idx="616">
                  <c:v>45097</c:v>
                </c:pt>
                <c:pt idx="617">
                  <c:v>45098</c:v>
                </c:pt>
                <c:pt idx="618">
                  <c:v>45099</c:v>
                </c:pt>
                <c:pt idx="619">
                  <c:v>45100</c:v>
                </c:pt>
                <c:pt idx="620">
                  <c:v>45103</c:v>
                </c:pt>
                <c:pt idx="621">
                  <c:v>45104</c:v>
                </c:pt>
                <c:pt idx="622">
                  <c:v>45105</c:v>
                </c:pt>
                <c:pt idx="623">
                  <c:v>45106</c:v>
                </c:pt>
                <c:pt idx="624">
                  <c:v>45107</c:v>
                </c:pt>
                <c:pt idx="625">
                  <c:v>45110</c:v>
                </c:pt>
                <c:pt idx="626">
                  <c:v>45112</c:v>
                </c:pt>
                <c:pt idx="627">
                  <c:v>45113</c:v>
                </c:pt>
                <c:pt idx="628">
                  <c:v>45114</c:v>
                </c:pt>
                <c:pt idx="629">
                  <c:v>45117</c:v>
                </c:pt>
                <c:pt idx="630">
                  <c:v>45118</c:v>
                </c:pt>
                <c:pt idx="631">
                  <c:v>45119</c:v>
                </c:pt>
                <c:pt idx="632">
                  <c:v>45120</c:v>
                </c:pt>
                <c:pt idx="633">
                  <c:v>45121</c:v>
                </c:pt>
                <c:pt idx="634">
                  <c:v>45124</c:v>
                </c:pt>
                <c:pt idx="635">
                  <c:v>45125</c:v>
                </c:pt>
                <c:pt idx="636">
                  <c:v>45126</c:v>
                </c:pt>
                <c:pt idx="637">
                  <c:v>45127</c:v>
                </c:pt>
                <c:pt idx="638">
                  <c:v>45128</c:v>
                </c:pt>
                <c:pt idx="639">
                  <c:v>45131</c:v>
                </c:pt>
                <c:pt idx="640">
                  <c:v>45132</c:v>
                </c:pt>
                <c:pt idx="641">
                  <c:v>45133</c:v>
                </c:pt>
                <c:pt idx="642">
                  <c:v>45134</c:v>
                </c:pt>
                <c:pt idx="643">
                  <c:v>45135</c:v>
                </c:pt>
                <c:pt idx="644">
                  <c:v>45138</c:v>
                </c:pt>
                <c:pt idx="645">
                  <c:v>45139</c:v>
                </c:pt>
                <c:pt idx="646">
                  <c:v>45140</c:v>
                </c:pt>
                <c:pt idx="647">
                  <c:v>45141</c:v>
                </c:pt>
                <c:pt idx="648">
                  <c:v>45142</c:v>
                </c:pt>
                <c:pt idx="649">
                  <c:v>45145</c:v>
                </c:pt>
                <c:pt idx="650">
                  <c:v>45146</c:v>
                </c:pt>
                <c:pt idx="651">
                  <c:v>45147</c:v>
                </c:pt>
                <c:pt idx="652">
                  <c:v>45148</c:v>
                </c:pt>
                <c:pt idx="653">
                  <c:v>45149</c:v>
                </c:pt>
                <c:pt idx="654">
                  <c:v>45152</c:v>
                </c:pt>
                <c:pt idx="655">
                  <c:v>45153</c:v>
                </c:pt>
                <c:pt idx="656">
                  <c:v>45154</c:v>
                </c:pt>
                <c:pt idx="657">
                  <c:v>45155</c:v>
                </c:pt>
                <c:pt idx="658">
                  <c:v>45156</c:v>
                </c:pt>
                <c:pt idx="659">
                  <c:v>45159</c:v>
                </c:pt>
                <c:pt idx="660">
                  <c:v>45160</c:v>
                </c:pt>
                <c:pt idx="661">
                  <c:v>45161</c:v>
                </c:pt>
                <c:pt idx="662">
                  <c:v>45162</c:v>
                </c:pt>
                <c:pt idx="663">
                  <c:v>45163</c:v>
                </c:pt>
                <c:pt idx="664">
                  <c:v>45166</c:v>
                </c:pt>
                <c:pt idx="665">
                  <c:v>45167</c:v>
                </c:pt>
                <c:pt idx="666">
                  <c:v>45168</c:v>
                </c:pt>
                <c:pt idx="667">
                  <c:v>45169</c:v>
                </c:pt>
                <c:pt idx="668">
                  <c:v>45170</c:v>
                </c:pt>
                <c:pt idx="669">
                  <c:v>45174</c:v>
                </c:pt>
                <c:pt idx="670">
                  <c:v>45175</c:v>
                </c:pt>
                <c:pt idx="671">
                  <c:v>45176</c:v>
                </c:pt>
                <c:pt idx="672">
                  <c:v>45177</c:v>
                </c:pt>
                <c:pt idx="673">
                  <c:v>45180</c:v>
                </c:pt>
                <c:pt idx="674">
                  <c:v>45181</c:v>
                </c:pt>
                <c:pt idx="675">
                  <c:v>45182</c:v>
                </c:pt>
                <c:pt idx="676">
                  <c:v>45183</c:v>
                </c:pt>
                <c:pt idx="677">
                  <c:v>45184</c:v>
                </c:pt>
                <c:pt idx="678">
                  <c:v>45187</c:v>
                </c:pt>
                <c:pt idx="679">
                  <c:v>45188</c:v>
                </c:pt>
                <c:pt idx="680">
                  <c:v>45189</c:v>
                </c:pt>
                <c:pt idx="681">
                  <c:v>45190</c:v>
                </c:pt>
                <c:pt idx="682">
                  <c:v>45191</c:v>
                </c:pt>
                <c:pt idx="683">
                  <c:v>45194</c:v>
                </c:pt>
                <c:pt idx="684">
                  <c:v>45195</c:v>
                </c:pt>
                <c:pt idx="685">
                  <c:v>45196</c:v>
                </c:pt>
                <c:pt idx="686">
                  <c:v>45197</c:v>
                </c:pt>
                <c:pt idx="687">
                  <c:v>45198</c:v>
                </c:pt>
                <c:pt idx="688">
                  <c:v>45201</c:v>
                </c:pt>
                <c:pt idx="689">
                  <c:v>45202</c:v>
                </c:pt>
                <c:pt idx="690">
                  <c:v>45203</c:v>
                </c:pt>
                <c:pt idx="691">
                  <c:v>45204</c:v>
                </c:pt>
                <c:pt idx="692">
                  <c:v>45205</c:v>
                </c:pt>
                <c:pt idx="693">
                  <c:v>45209</c:v>
                </c:pt>
                <c:pt idx="694">
                  <c:v>45210</c:v>
                </c:pt>
                <c:pt idx="695">
                  <c:v>45211</c:v>
                </c:pt>
                <c:pt idx="696">
                  <c:v>45212</c:v>
                </c:pt>
                <c:pt idx="697">
                  <c:v>45215</c:v>
                </c:pt>
                <c:pt idx="698">
                  <c:v>45216</c:v>
                </c:pt>
                <c:pt idx="699">
                  <c:v>45217</c:v>
                </c:pt>
                <c:pt idx="700">
                  <c:v>45218</c:v>
                </c:pt>
                <c:pt idx="701">
                  <c:v>45219</c:v>
                </c:pt>
                <c:pt idx="702">
                  <c:v>45222</c:v>
                </c:pt>
                <c:pt idx="703">
                  <c:v>45223</c:v>
                </c:pt>
                <c:pt idx="704">
                  <c:v>45224</c:v>
                </c:pt>
                <c:pt idx="705">
                  <c:v>45225</c:v>
                </c:pt>
                <c:pt idx="706">
                  <c:v>45226</c:v>
                </c:pt>
                <c:pt idx="707">
                  <c:v>45229</c:v>
                </c:pt>
                <c:pt idx="708">
                  <c:v>45230</c:v>
                </c:pt>
                <c:pt idx="709">
                  <c:v>45231</c:v>
                </c:pt>
                <c:pt idx="710">
                  <c:v>45232</c:v>
                </c:pt>
                <c:pt idx="711">
                  <c:v>45233</c:v>
                </c:pt>
                <c:pt idx="712">
                  <c:v>45236</c:v>
                </c:pt>
                <c:pt idx="713">
                  <c:v>45237</c:v>
                </c:pt>
                <c:pt idx="714">
                  <c:v>45238</c:v>
                </c:pt>
                <c:pt idx="715">
                  <c:v>45239</c:v>
                </c:pt>
                <c:pt idx="716">
                  <c:v>45243</c:v>
                </c:pt>
                <c:pt idx="717">
                  <c:v>45244</c:v>
                </c:pt>
                <c:pt idx="718">
                  <c:v>45245</c:v>
                </c:pt>
                <c:pt idx="719">
                  <c:v>45246</c:v>
                </c:pt>
                <c:pt idx="720">
                  <c:v>45247</c:v>
                </c:pt>
                <c:pt idx="721">
                  <c:v>45250</c:v>
                </c:pt>
                <c:pt idx="722">
                  <c:v>45251</c:v>
                </c:pt>
                <c:pt idx="723">
                  <c:v>45252</c:v>
                </c:pt>
                <c:pt idx="724">
                  <c:v>45254</c:v>
                </c:pt>
                <c:pt idx="725">
                  <c:v>45257</c:v>
                </c:pt>
                <c:pt idx="726">
                  <c:v>45258</c:v>
                </c:pt>
                <c:pt idx="727">
                  <c:v>45259</c:v>
                </c:pt>
                <c:pt idx="728">
                  <c:v>45260</c:v>
                </c:pt>
                <c:pt idx="729">
                  <c:v>45261</c:v>
                </c:pt>
                <c:pt idx="730">
                  <c:v>45264</c:v>
                </c:pt>
                <c:pt idx="731">
                  <c:v>45265</c:v>
                </c:pt>
                <c:pt idx="732">
                  <c:v>45266</c:v>
                </c:pt>
                <c:pt idx="733">
                  <c:v>45267</c:v>
                </c:pt>
                <c:pt idx="734">
                  <c:v>45268</c:v>
                </c:pt>
                <c:pt idx="735">
                  <c:v>45271</c:v>
                </c:pt>
                <c:pt idx="736">
                  <c:v>45272</c:v>
                </c:pt>
                <c:pt idx="737">
                  <c:v>45273</c:v>
                </c:pt>
                <c:pt idx="738">
                  <c:v>45274</c:v>
                </c:pt>
                <c:pt idx="739">
                  <c:v>45275</c:v>
                </c:pt>
                <c:pt idx="740">
                  <c:v>45278</c:v>
                </c:pt>
                <c:pt idx="741">
                  <c:v>45279</c:v>
                </c:pt>
                <c:pt idx="742">
                  <c:v>45280</c:v>
                </c:pt>
                <c:pt idx="743">
                  <c:v>45281</c:v>
                </c:pt>
                <c:pt idx="744">
                  <c:v>45282</c:v>
                </c:pt>
                <c:pt idx="745">
                  <c:v>45286</c:v>
                </c:pt>
                <c:pt idx="746">
                  <c:v>45287</c:v>
                </c:pt>
                <c:pt idx="747">
                  <c:v>45288</c:v>
                </c:pt>
                <c:pt idx="748">
                  <c:v>45289</c:v>
                </c:pt>
                <c:pt idx="749">
                  <c:v>45293</c:v>
                </c:pt>
                <c:pt idx="750">
                  <c:v>45294</c:v>
                </c:pt>
                <c:pt idx="751">
                  <c:v>45295</c:v>
                </c:pt>
                <c:pt idx="752">
                  <c:v>45296</c:v>
                </c:pt>
                <c:pt idx="753">
                  <c:v>45299</c:v>
                </c:pt>
                <c:pt idx="754">
                  <c:v>45300</c:v>
                </c:pt>
                <c:pt idx="755">
                  <c:v>45301</c:v>
                </c:pt>
                <c:pt idx="756">
                  <c:v>45302</c:v>
                </c:pt>
                <c:pt idx="757">
                  <c:v>45303</c:v>
                </c:pt>
                <c:pt idx="758">
                  <c:v>45307</c:v>
                </c:pt>
                <c:pt idx="759">
                  <c:v>45308</c:v>
                </c:pt>
                <c:pt idx="760">
                  <c:v>45309</c:v>
                </c:pt>
                <c:pt idx="761">
                  <c:v>45310</c:v>
                </c:pt>
                <c:pt idx="762">
                  <c:v>45313</c:v>
                </c:pt>
                <c:pt idx="763">
                  <c:v>45314</c:v>
                </c:pt>
                <c:pt idx="764">
                  <c:v>45315</c:v>
                </c:pt>
                <c:pt idx="765">
                  <c:v>45316</c:v>
                </c:pt>
                <c:pt idx="766">
                  <c:v>45317</c:v>
                </c:pt>
                <c:pt idx="767">
                  <c:v>45320</c:v>
                </c:pt>
                <c:pt idx="768">
                  <c:v>45321</c:v>
                </c:pt>
                <c:pt idx="769">
                  <c:v>45322</c:v>
                </c:pt>
                <c:pt idx="770">
                  <c:v>45323</c:v>
                </c:pt>
                <c:pt idx="771">
                  <c:v>45324</c:v>
                </c:pt>
                <c:pt idx="772">
                  <c:v>45327</c:v>
                </c:pt>
                <c:pt idx="773">
                  <c:v>45328</c:v>
                </c:pt>
                <c:pt idx="774">
                  <c:v>45329</c:v>
                </c:pt>
                <c:pt idx="775">
                  <c:v>45330</c:v>
                </c:pt>
                <c:pt idx="776">
                  <c:v>45331</c:v>
                </c:pt>
                <c:pt idx="777">
                  <c:v>45334</c:v>
                </c:pt>
                <c:pt idx="778">
                  <c:v>45335</c:v>
                </c:pt>
                <c:pt idx="779">
                  <c:v>45336</c:v>
                </c:pt>
                <c:pt idx="780">
                  <c:v>45337</c:v>
                </c:pt>
                <c:pt idx="781">
                  <c:v>45338</c:v>
                </c:pt>
                <c:pt idx="782">
                  <c:v>45342</c:v>
                </c:pt>
                <c:pt idx="783">
                  <c:v>45343</c:v>
                </c:pt>
                <c:pt idx="784">
                  <c:v>45344</c:v>
                </c:pt>
                <c:pt idx="785">
                  <c:v>45345</c:v>
                </c:pt>
                <c:pt idx="786">
                  <c:v>45348</c:v>
                </c:pt>
                <c:pt idx="787">
                  <c:v>45349</c:v>
                </c:pt>
                <c:pt idx="788">
                  <c:v>45350</c:v>
                </c:pt>
                <c:pt idx="789">
                  <c:v>45351</c:v>
                </c:pt>
                <c:pt idx="790">
                  <c:v>45352</c:v>
                </c:pt>
                <c:pt idx="791">
                  <c:v>45355</c:v>
                </c:pt>
                <c:pt idx="792">
                  <c:v>45356</c:v>
                </c:pt>
                <c:pt idx="793">
                  <c:v>45357</c:v>
                </c:pt>
                <c:pt idx="794">
                  <c:v>45358</c:v>
                </c:pt>
                <c:pt idx="795">
                  <c:v>45359</c:v>
                </c:pt>
                <c:pt idx="796">
                  <c:v>45362</c:v>
                </c:pt>
                <c:pt idx="797">
                  <c:v>45363</c:v>
                </c:pt>
                <c:pt idx="798">
                  <c:v>45364</c:v>
                </c:pt>
                <c:pt idx="799">
                  <c:v>45365</c:v>
                </c:pt>
                <c:pt idx="800">
                  <c:v>45366</c:v>
                </c:pt>
                <c:pt idx="801">
                  <c:v>45369</c:v>
                </c:pt>
                <c:pt idx="802">
                  <c:v>45370</c:v>
                </c:pt>
                <c:pt idx="803">
                  <c:v>45371</c:v>
                </c:pt>
                <c:pt idx="804">
                  <c:v>45372</c:v>
                </c:pt>
                <c:pt idx="805">
                  <c:v>45373</c:v>
                </c:pt>
                <c:pt idx="806">
                  <c:v>45376</c:v>
                </c:pt>
                <c:pt idx="807">
                  <c:v>45377</c:v>
                </c:pt>
                <c:pt idx="808">
                  <c:v>45378</c:v>
                </c:pt>
                <c:pt idx="809">
                  <c:v>45379</c:v>
                </c:pt>
                <c:pt idx="810">
                  <c:v>45380</c:v>
                </c:pt>
                <c:pt idx="811">
                  <c:v>45383</c:v>
                </c:pt>
                <c:pt idx="812">
                  <c:v>45384</c:v>
                </c:pt>
                <c:pt idx="813">
                  <c:v>45385</c:v>
                </c:pt>
                <c:pt idx="814">
                  <c:v>45386</c:v>
                </c:pt>
                <c:pt idx="815">
                  <c:v>45387</c:v>
                </c:pt>
                <c:pt idx="816">
                  <c:v>45390</c:v>
                </c:pt>
                <c:pt idx="817">
                  <c:v>45391</c:v>
                </c:pt>
                <c:pt idx="818">
                  <c:v>45392</c:v>
                </c:pt>
                <c:pt idx="819">
                  <c:v>45393</c:v>
                </c:pt>
                <c:pt idx="820">
                  <c:v>45394</c:v>
                </c:pt>
                <c:pt idx="821">
                  <c:v>45397</c:v>
                </c:pt>
                <c:pt idx="822">
                  <c:v>45398</c:v>
                </c:pt>
                <c:pt idx="823">
                  <c:v>45399</c:v>
                </c:pt>
                <c:pt idx="824">
                  <c:v>45400</c:v>
                </c:pt>
                <c:pt idx="825">
                  <c:v>45401</c:v>
                </c:pt>
                <c:pt idx="826">
                  <c:v>45404</c:v>
                </c:pt>
                <c:pt idx="827">
                  <c:v>45405</c:v>
                </c:pt>
                <c:pt idx="828">
                  <c:v>45406</c:v>
                </c:pt>
                <c:pt idx="829">
                  <c:v>45407</c:v>
                </c:pt>
                <c:pt idx="830">
                  <c:v>45408</c:v>
                </c:pt>
                <c:pt idx="831">
                  <c:v>45411</c:v>
                </c:pt>
                <c:pt idx="832">
                  <c:v>45412</c:v>
                </c:pt>
                <c:pt idx="833">
                  <c:v>45413</c:v>
                </c:pt>
                <c:pt idx="834">
                  <c:v>45414</c:v>
                </c:pt>
                <c:pt idx="835">
                  <c:v>45415</c:v>
                </c:pt>
                <c:pt idx="836">
                  <c:v>45418</c:v>
                </c:pt>
                <c:pt idx="837">
                  <c:v>45419</c:v>
                </c:pt>
                <c:pt idx="838">
                  <c:v>45420</c:v>
                </c:pt>
                <c:pt idx="839">
                  <c:v>45421</c:v>
                </c:pt>
                <c:pt idx="840">
                  <c:v>45422</c:v>
                </c:pt>
                <c:pt idx="841">
                  <c:v>45425</c:v>
                </c:pt>
                <c:pt idx="842">
                  <c:v>45426</c:v>
                </c:pt>
                <c:pt idx="843">
                  <c:v>45427</c:v>
                </c:pt>
                <c:pt idx="844">
                  <c:v>45428</c:v>
                </c:pt>
                <c:pt idx="845">
                  <c:v>45429</c:v>
                </c:pt>
                <c:pt idx="846">
                  <c:v>45432</c:v>
                </c:pt>
                <c:pt idx="847">
                  <c:v>45433</c:v>
                </c:pt>
                <c:pt idx="848">
                  <c:v>45434</c:v>
                </c:pt>
                <c:pt idx="849">
                  <c:v>45435</c:v>
                </c:pt>
                <c:pt idx="850">
                  <c:v>45436</c:v>
                </c:pt>
                <c:pt idx="851">
                  <c:v>45440</c:v>
                </c:pt>
                <c:pt idx="852">
                  <c:v>45441</c:v>
                </c:pt>
                <c:pt idx="853">
                  <c:v>45442</c:v>
                </c:pt>
                <c:pt idx="854">
                  <c:v>45443</c:v>
                </c:pt>
                <c:pt idx="855">
                  <c:v>45446</c:v>
                </c:pt>
                <c:pt idx="856">
                  <c:v>45447</c:v>
                </c:pt>
                <c:pt idx="857">
                  <c:v>45448</c:v>
                </c:pt>
                <c:pt idx="858">
                  <c:v>45449</c:v>
                </c:pt>
                <c:pt idx="859">
                  <c:v>45450</c:v>
                </c:pt>
                <c:pt idx="860">
                  <c:v>45453</c:v>
                </c:pt>
                <c:pt idx="861">
                  <c:v>45454</c:v>
                </c:pt>
                <c:pt idx="862">
                  <c:v>45455</c:v>
                </c:pt>
                <c:pt idx="863">
                  <c:v>45456</c:v>
                </c:pt>
                <c:pt idx="864">
                  <c:v>45457</c:v>
                </c:pt>
                <c:pt idx="865">
                  <c:v>45460</c:v>
                </c:pt>
                <c:pt idx="866">
                  <c:v>45461</c:v>
                </c:pt>
                <c:pt idx="867">
                  <c:v>45463</c:v>
                </c:pt>
                <c:pt idx="868">
                  <c:v>45464</c:v>
                </c:pt>
                <c:pt idx="869">
                  <c:v>45467</c:v>
                </c:pt>
                <c:pt idx="870">
                  <c:v>45468</c:v>
                </c:pt>
                <c:pt idx="871">
                  <c:v>45469</c:v>
                </c:pt>
                <c:pt idx="872">
                  <c:v>45470</c:v>
                </c:pt>
                <c:pt idx="873">
                  <c:v>45471</c:v>
                </c:pt>
                <c:pt idx="874">
                  <c:v>45474</c:v>
                </c:pt>
                <c:pt idx="875">
                  <c:v>45475</c:v>
                </c:pt>
                <c:pt idx="876">
                  <c:v>45476</c:v>
                </c:pt>
                <c:pt idx="877">
                  <c:v>45478</c:v>
                </c:pt>
                <c:pt idx="878">
                  <c:v>45481</c:v>
                </c:pt>
                <c:pt idx="879">
                  <c:v>45482</c:v>
                </c:pt>
                <c:pt idx="880">
                  <c:v>45483</c:v>
                </c:pt>
                <c:pt idx="881">
                  <c:v>45484</c:v>
                </c:pt>
                <c:pt idx="882">
                  <c:v>45485</c:v>
                </c:pt>
                <c:pt idx="883">
                  <c:v>45488</c:v>
                </c:pt>
                <c:pt idx="884">
                  <c:v>45489</c:v>
                </c:pt>
                <c:pt idx="885">
                  <c:v>45490</c:v>
                </c:pt>
                <c:pt idx="886">
                  <c:v>45491</c:v>
                </c:pt>
                <c:pt idx="887">
                  <c:v>45492</c:v>
                </c:pt>
                <c:pt idx="888">
                  <c:v>45495</c:v>
                </c:pt>
                <c:pt idx="889">
                  <c:v>45496</c:v>
                </c:pt>
                <c:pt idx="890">
                  <c:v>45497</c:v>
                </c:pt>
                <c:pt idx="891">
                  <c:v>45498</c:v>
                </c:pt>
                <c:pt idx="892">
                  <c:v>45499</c:v>
                </c:pt>
                <c:pt idx="893">
                  <c:v>45502</c:v>
                </c:pt>
                <c:pt idx="894">
                  <c:v>45503</c:v>
                </c:pt>
                <c:pt idx="895">
                  <c:v>45504</c:v>
                </c:pt>
                <c:pt idx="896">
                  <c:v>45505</c:v>
                </c:pt>
                <c:pt idx="897">
                  <c:v>45506</c:v>
                </c:pt>
                <c:pt idx="898">
                  <c:v>45509</c:v>
                </c:pt>
                <c:pt idx="899">
                  <c:v>45510</c:v>
                </c:pt>
                <c:pt idx="900">
                  <c:v>45511</c:v>
                </c:pt>
                <c:pt idx="901">
                  <c:v>45512</c:v>
                </c:pt>
                <c:pt idx="902">
                  <c:v>45513</c:v>
                </c:pt>
                <c:pt idx="903">
                  <c:v>45516</c:v>
                </c:pt>
                <c:pt idx="904">
                  <c:v>45517</c:v>
                </c:pt>
                <c:pt idx="905">
                  <c:v>45518</c:v>
                </c:pt>
                <c:pt idx="906">
                  <c:v>45519</c:v>
                </c:pt>
                <c:pt idx="907">
                  <c:v>45520</c:v>
                </c:pt>
                <c:pt idx="908">
                  <c:v>45523</c:v>
                </c:pt>
                <c:pt idx="909">
                  <c:v>45524</c:v>
                </c:pt>
                <c:pt idx="910">
                  <c:v>45525</c:v>
                </c:pt>
                <c:pt idx="911">
                  <c:v>45526</c:v>
                </c:pt>
                <c:pt idx="912">
                  <c:v>45527</c:v>
                </c:pt>
                <c:pt idx="913">
                  <c:v>45530</c:v>
                </c:pt>
                <c:pt idx="914">
                  <c:v>45531</c:v>
                </c:pt>
                <c:pt idx="915">
                  <c:v>45532</c:v>
                </c:pt>
                <c:pt idx="916">
                  <c:v>45533</c:v>
                </c:pt>
                <c:pt idx="917">
                  <c:v>45534</c:v>
                </c:pt>
                <c:pt idx="918">
                  <c:v>45538</c:v>
                </c:pt>
                <c:pt idx="919">
                  <c:v>45539</c:v>
                </c:pt>
                <c:pt idx="920">
                  <c:v>45540</c:v>
                </c:pt>
                <c:pt idx="921">
                  <c:v>45541</c:v>
                </c:pt>
                <c:pt idx="922">
                  <c:v>45544</c:v>
                </c:pt>
                <c:pt idx="923">
                  <c:v>45545</c:v>
                </c:pt>
                <c:pt idx="924">
                  <c:v>45546</c:v>
                </c:pt>
                <c:pt idx="925">
                  <c:v>45547</c:v>
                </c:pt>
                <c:pt idx="926">
                  <c:v>45548</c:v>
                </c:pt>
                <c:pt idx="927">
                  <c:v>45551</c:v>
                </c:pt>
                <c:pt idx="928">
                  <c:v>45552</c:v>
                </c:pt>
                <c:pt idx="929">
                  <c:v>45553</c:v>
                </c:pt>
                <c:pt idx="930">
                  <c:v>45554</c:v>
                </c:pt>
                <c:pt idx="931">
                  <c:v>45555</c:v>
                </c:pt>
                <c:pt idx="932">
                  <c:v>45558</c:v>
                </c:pt>
              </c:numCache>
            </c:numRef>
          </c:cat>
          <c:val>
            <c:numRef>
              <c:f>Prices!$B$2:$B$937</c:f>
              <c:numCache>
                <c:formatCode>#,##0.00</c:formatCode>
                <c:ptCount val="936"/>
                <c:pt idx="0">
                  <c:v>3756.1</c:v>
                </c:pt>
                <c:pt idx="1">
                  <c:v>3700.7</c:v>
                </c:pt>
                <c:pt idx="2">
                  <c:v>3726.9</c:v>
                </c:pt>
                <c:pt idx="3">
                  <c:v>3748.1</c:v>
                </c:pt>
                <c:pt idx="4">
                  <c:v>3803.8</c:v>
                </c:pt>
                <c:pt idx="5">
                  <c:v>3824.7</c:v>
                </c:pt>
                <c:pt idx="6">
                  <c:v>3799.6</c:v>
                </c:pt>
                <c:pt idx="7">
                  <c:v>3801.2</c:v>
                </c:pt>
                <c:pt idx="8">
                  <c:v>3809.8</c:v>
                </c:pt>
                <c:pt idx="9">
                  <c:v>3795.5</c:v>
                </c:pt>
                <c:pt idx="10">
                  <c:v>3768.2</c:v>
                </c:pt>
                <c:pt idx="11">
                  <c:v>3798.9</c:v>
                </c:pt>
                <c:pt idx="12">
                  <c:v>3851.8</c:v>
                </c:pt>
                <c:pt idx="13">
                  <c:v>3853.1</c:v>
                </c:pt>
                <c:pt idx="14">
                  <c:v>3841.5</c:v>
                </c:pt>
                <c:pt idx="15">
                  <c:v>3855.4</c:v>
                </c:pt>
                <c:pt idx="16">
                  <c:v>3849.6</c:v>
                </c:pt>
                <c:pt idx="17">
                  <c:v>3750.8</c:v>
                </c:pt>
                <c:pt idx="18">
                  <c:v>3787.4</c:v>
                </c:pt>
                <c:pt idx="19">
                  <c:v>3714.2</c:v>
                </c:pt>
                <c:pt idx="20">
                  <c:v>3773.9</c:v>
                </c:pt>
                <c:pt idx="21">
                  <c:v>3826.3</c:v>
                </c:pt>
                <c:pt idx="22">
                  <c:v>3830.2</c:v>
                </c:pt>
                <c:pt idx="23">
                  <c:v>3871.7</c:v>
                </c:pt>
                <c:pt idx="24">
                  <c:v>3886.8</c:v>
                </c:pt>
                <c:pt idx="25">
                  <c:v>3915.6</c:v>
                </c:pt>
                <c:pt idx="26">
                  <c:v>3911.2</c:v>
                </c:pt>
                <c:pt idx="27">
                  <c:v>3909.9</c:v>
                </c:pt>
                <c:pt idx="28">
                  <c:v>3916.4</c:v>
                </c:pt>
                <c:pt idx="29">
                  <c:v>3934.8</c:v>
                </c:pt>
                <c:pt idx="30">
                  <c:v>3932.6</c:v>
                </c:pt>
                <c:pt idx="31">
                  <c:v>3931.3</c:v>
                </c:pt>
                <c:pt idx="32">
                  <c:v>3914</c:v>
                </c:pt>
                <c:pt idx="33">
                  <c:v>3906.7</c:v>
                </c:pt>
                <c:pt idx="34">
                  <c:v>3876.5</c:v>
                </c:pt>
                <c:pt idx="35">
                  <c:v>3881.4</c:v>
                </c:pt>
                <c:pt idx="36">
                  <c:v>3925.4</c:v>
                </c:pt>
                <c:pt idx="37">
                  <c:v>3829.3</c:v>
                </c:pt>
                <c:pt idx="38">
                  <c:v>3811.2</c:v>
                </c:pt>
                <c:pt idx="39">
                  <c:v>3901.8</c:v>
                </c:pt>
                <c:pt idx="40">
                  <c:v>3870.3</c:v>
                </c:pt>
                <c:pt idx="41">
                  <c:v>3819.7</c:v>
                </c:pt>
                <c:pt idx="42">
                  <c:v>3768.5</c:v>
                </c:pt>
                <c:pt idx="43">
                  <c:v>3841.9</c:v>
                </c:pt>
                <c:pt idx="44">
                  <c:v>3821.3</c:v>
                </c:pt>
                <c:pt idx="45">
                  <c:v>3875.4</c:v>
                </c:pt>
                <c:pt idx="46">
                  <c:v>3898.8</c:v>
                </c:pt>
                <c:pt idx="47">
                  <c:v>3939.3</c:v>
                </c:pt>
                <c:pt idx="48">
                  <c:v>3943.3</c:v>
                </c:pt>
                <c:pt idx="49">
                  <c:v>3968.9</c:v>
                </c:pt>
                <c:pt idx="50">
                  <c:v>3962.7</c:v>
                </c:pt>
                <c:pt idx="51">
                  <c:v>3974.1</c:v>
                </c:pt>
                <c:pt idx="52">
                  <c:v>3915.5</c:v>
                </c:pt>
                <c:pt idx="53">
                  <c:v>3913.1</c:v>
                </c:pt>
                <c:pt idx="54">
                  <c:v>3940.6</c:v>
                </c:pt>
                <c:pt idx="55">
                  <c:v>3910.5</c:v>
                </c:pt>
                <c:pt idx="56">
                  <c:v>3889.1</c:v>
                </c:pt>
                <c:pt idx="57">
                  <c:v>3909.5</c:v>
                </c:pt>
                <c:pt idx="58">
                  <c:v>3974.5</c:v>
                </c:pt>
                <c:pt idx="59">
                  <c:v>3971.1</c:v>
                </c:pt>
                <c:pt idx="60">
                  <c:v>3958.6</c:v>
                </c:pt>
                <c:pt idx="61">
                  <c:v>3972.9</c:v>
                </c:pt>
                <c:pt idx="62">
                  <c:v>4019.9</c:v>
                </c:pt>
                <c:pt idx="63">
                  <c:v>4077.9</c:v>
                </c:pt>
                <c:pt idx="64">
                  <c:v>4073.9</c:v>
                </c:pt>
                <c:pt idx="65">
                  <c:v>4079.9</c:v>
                </c:pt>
                <c:pt idx="66">
                  <c:v>4097.2</c:v>
                </c:pt>
                <c:pt idx="67">
                  <c:v>4128.8</c:v>
                </c:pt>
                <c:pt idx="68">
                  <c:v>4128</c:v>
                </c:pt>
                <c:pt idx="69">
                  <c:v>4141.6000000000004</c:v>
                </c:pt>
                <c:pt idx="70">
                  <c:v>4124.7</c:v>
                </c:pt>
                <c:pt idx="71">
                  <c:v>4170.3999999999996</c:v>
                </c:pt>
                <c:pt idx="72">
                  <c:v>4185.5</c:v>
                </c:pt>
                <c:pt idx="73">
                  <c:v>4163.3</c:v>
                </c:pt>
                <c:pt idx="74">
                  <c:v>4134.8999999999996</c:v>
                </c:pt>
                <c:pt idx="75">
                  <c:v>4173.3999999999996</c:v>
                </c:pt>
                <c:pt idx="76">
                  <c:v>4135</c:v>
                </c:pt>
                <c:pt idx="77">
                  <c:v>4180.2</c:v>
                </c:pt>
                <c:pt idx="78">
                  <c:v>4187.6000000000004</c:v>
                </c:pt>
                <c:pt idx="79">
                  <c:v>4186.7</c:v>
                </c:pt>
                <c:pt idx="80">
                  <c:v>4183.2</c:v>
                </c:pt>
                <c:pt idx="81">
                  <c:v>4211.5</c:v>
                </c:pt>
                <c:pt idx="82">
                  <c:v>4181.2</c:v>
                </c:pt>
                <c:pt idx="83">
                  <c:v>4192.7</c:v>
                </c:pt>
                <c:pt idx="84">
                  <c:v>4164.7</c:v>
                </c:pt>
                <c:pt idx="85">
                  <c:v>4167.6000000000004</c:v>
                </c:pt>
                <c:pt idx="86">
                  <c:v>4201.6000000000004</c:v>
                </c:pt>
                <c:pt idx="87">
                  <c:v>4232.6000000000004</c:v>
                </c:pt>
                <c:pt idx="88">
                  <c:v>4188.3999999999996</c:v>
                </c:pt>
                <c:pt idx="89">
                  <c:v>4152.1000000000004</c:v>
                </c:pt>
                <c:pt idx="90">
                  <c:v>4063</c:v>
                </c:pt>
                <c:pt idx="91">
                  <c:v>4112.5</c:v>
                </c:pt>
                <c:pt idx="92">
                  <c:v>4173.8999999999996</c:v>
                </c:pt>
                <c:pt idx="93">
                  <c:v>4163.3</c:v>
                </c:pt>
                <c:pt idx="94">
                  <c:v>4127.8</c:v>
                </c:pt>
                <c:pt idx="95">
                  <c:v>4115.7</c:v>
                </c:pt>
                <c:pt idx="96">
                  <c:v>4159.1000000000004</c:v>
                </c:pt>
                <c:pt idx="97">
                  <c:v>4155.8999999999996</c:v>
                </c:pt>
                <c:pt idx="98">
                  <c:v>4197.1000000000004</c:v>
                </c:pt>
                <c:pt idx="99">
                  <c:v>4188.1000000000004</c:v>
                </c:pt>
                <c:pt idx="100">
                  <c:v>4196</c:v>
                </c:pt>
                <c:pt idx="101">
                  <c:v>4200.8999999999996</c:v>
                </c:pt>
                <c:pt idx="102">
                  <c:v>4204.1000000000004</c:v>
                </c:pt>
                <c:pt idx="103">
                  <c:v>4202</c:v>
                </c:pt>
                <c:pt idx="104">
                  <c:v>4208.1000000000004</c:v>
                </c:pt>
                <c:pt idx="105">
                  <c:v>4192.8999999999996</c:v>
                </c:pt>
                <c:pt idx="106">
                  <c:v>4229.8999999999996</c:v>
                </c:pt>
                <c:pt idx="107">
                  <c:v>4226.5</c:v>
                </c:pt>
                <c:pt idx="108">
                  <c:v>4227.3</c:v>
                </c:pt>
                <c:pt idx="109">
                  <c:v>4219.6000000000004</c:v>
                </c:pt>
                <c:pt idx="110">
                  <c:v>4239.2</c:v>
                </c:pt>
                <c:pt idx="111">
                  <c:v>4247.3999999999996</c:v>
                </c:pt>
                <c:pt idx="112">
                  <c:v>4255.1000000000004</c:v>
                </c:pt>
                <c:pt idx="113">
                  <c:v>4246.6000000000004</c:v>
                </c:pt>
                <c:pt idx="114">
                  <c:v>4223.7</c:v>
                </c:pt>
                <c:pt idx="115">
                  <c:v>4221.8999999999996</c:v>
                </c:pt>
                <c:pt idx="116">
                  <c:v>4166.3999999999996</c:v>
                </c:pt>
                <c:pt idx="117">
                  <c:v>4224.8</c:v>
                </c:pt>
                <c:pt idx="118">
                  <c:v>4246.3999999999996</c:v>
                </c:pt>
                <c:pt idx="119">
                  <c:v>4241.8</c:v>
                </c:pt>
                <c:pt idx="120">
                  <c:v>4266.5</c:v>
                </c:pt>
                <c:pt idx="121">
                  <c:v>4280.7</c:v>
                </c:pt>
                <c:pt idx="122">
                  <c:v>4290.6000000000004</c:v>
                </c:pt>
                <c:pt idx="123">
                  <c:v>4291.8</c:v>
                </c:pt>
                <c:pt idx="124">
                  <c:v>4297.5</c:v>
                </c:pt>
                <c:pt idx="125">
                  <c:v>4319.8999999999996</c:v>
                </c:pt>
                <c:pt idx="126">
                  <c:v>4352.3</c:v>
                </c:pt>
                <c:pt idx="127">
                  <c:v>4343.5</c:v>
                </c:pt>
                <c:pt idx="128">
                  <c:v>4358.1000000000004</c:v>
                </c:pt>
                <c:pt idx="129">
                  <c:v>4320.8</c:v>
                </c:pt>
                <c:pt idx="130">
                  <c:v>4369.6000000000004</c:v>
                </c:pt>
                <c:pt idx="131">
                  <c:v>4384.6000000000004</c:v>
                </c:pt>
                <c:pt idx="132">
                  <c:v>4369.2</c:v>
                </c:pt>
                <c:pt idx="133">
                  <c:v>4374.3</c:v>
                </c:pt>
                <c:pt idx="134">
                  <c:v>4360</c:v>
                </c:pt>
                <c:pt idx="135">
                  <c:v>4327.2</c:v>
                </c:pt>
                <c:pt idx="136">
                  <c:v>4258.5</c:v>
                </c:pt>
                <c:pt idx="137">
                  <c:v>4323.1000000000004</c:v>
                </c:pt>
                <c:pt idx="138">
                  <c:v>4358.7</c:v>
                </c:pt>
                <c:pt idx="139">
                  <c:v>4367.5</c:v>
                </c:pt>
                <c:pt idx="140">
                  <c:v>4411.8</c:v>
                </c:pt>
                <c:pt idx="141">
                  <c:v>4422.3</c:v>
                </c:pt>
                <c:pt idx="142">
                  <c:v>4401.5</c:v>
                </c:pt>
                <c:pt idx="143">
                  <c:v>4400.6000000000004</c:v>
                </c:pt>
                <c:pt idx="144">
                  <c:v>4419.1000000000004</c:v>
                </c:pt>
                <c:pt idx="145">
                  <c:v>4395.3</c:v>
                </c:pt>
                <c:pt idx="146">
                  <c:v>4387.2</c:v>
                </c:pt>
                <c:pt idx="147">
                  <c:v>4423.1000000000004</c:v>
                </c:pt>
                <c:pt idx="148">
                  <c:v>4402.7</c:v>
                </c:pt>
                <c:pt idx="149">
                  <c:v>4429.1000000000004</c:v>
                </c:pt>
                <c:pt idx="150">
                  <c:v>4436.5</c:v>
                </c:pt>
                <c:pt idx="151">
                  <c:v>4432.3999999999996</c:v>
                </c:pt>
                <c:pt idx="152">
                  <c:v>4436.8</c:v>
                </c:pt>
                <c:pt idx="153">
                  <c:v>4447.7</c:v>
                </c:pt>
                <c:pt idx="154">
                  <c:v>4460.8</c:v>
                </c:pt>
                <c:pt idx="155">
                  <c:v>4468</c:v>
                </c:pt>
                <c:pt idx="156">
                  <c:v>4479.7</c:v>
                </c:pt>
                <c:pt idx="157">
                  <c:v>4448.1000000000004</c:v>
                </c:pt>
                <c:pt idx="158">
                  <c:v>4400.3</c:v>
                </c:pt>
                <c:pt idx="159">
                  <c:v>4405.8</c:v>
                </c:pt>
                <c:pt idx="160">
                  <c:v>4441.7</c:v>
                </c:pt>
                <c:pt idx="161">
                  <c:v>4479.5</c:v>
                </c:pt>
                <c:pt idx="162">
                  <c:v>4486.2</c:v>
                </c:pt>
                <c:pt idx="163">
                  <c:v>4496.2</c:v>
                </c:pt>
                <c:pt idx="164">
                  <c:v>4470</c:v>
                </c:pt>
                <c:pt idx="165">
                  <c:v>4509.3999999999996</c:v>
                </c:pt>
                <c:pt idx="166">
                  <c:v>4528.8</c:v>
                </c:pt>
                <c:pt idx="167">
                  <c:v>4522.7</c:v>
                </c:pt>
                <c:pt idx="168">
                  <c:v>4524.1000000000004</c:v>
                </c:pt>
                <c:pt idx="169">
                  <c:v>4536.8999999999996</c:v>
                </c:pt>
                <c:pt idx="170">
                  <c:v>4535.3999999999996</c:v>
                </c:pt>
                <c:pt idx="171">
                  <c:v>4520</c:v>
                </c:pt>
                <c:pt idx="172">
                  <c:v>4514.1000000000004</c:v>
                </c:pt>
                <c:pt idx="173">
                  <c:v>4493.3</c:v>
                </c:pt>
                <c:pt idx="174">
                  <c:v>4458.6000000000004</c:v>
                </c:pt>
                <c:pt idx="175">
                  <c:v>4468.7</c:v>
                </c:pt>
                <c:pt idx="176">
                  <c:v>4443.1000000000004</c:v>
                </c:pt>
                <c:pt idx="177">
                  <c:v>4480.7</c:v>
                </c:pt>
                <c:pt idx="178">
                  <c:v>4473.8</c:v>
                </c:pt>
                <c:pt idx="179">
                  <c:v>4433</c:v>
                </c:pt>
                <c:pt idx="180">
                  <c:v>4357.7</c:v>
                </c:pt>
                <c:pt idx="181">
                  <c:v>4354.2</c:v>
                </c:pt>
                <c:pt idx="182">
                  <c:v>4395.6000000000004</c:v>
                </c:pt>
                <c:pt idx="183">
                  <c:v>4449</c:v>
                </c:pt>
                <c:pt idx="184">
                  <c:v>4455.5</c:v>
                </c:pt>
                <c:pt idx="185">
                  <c:v>4443.1000000000004</c:v>
                </c:pt>
                <c:pt idx="186">
                  <c:v>4352.6000000000004</c:v>
                </c:pt>
                <c:pt idx="187">
                  <c:v>4359.5</c:v>
                </c:pt>
                <c:pt idx="188">
                  <c:v>4307.5</c:v>
                </c:pt>
                <c:pt idx="189">
                  <c:v>4357</c:v>
                </c:pt>
                <c:pt idx="190">
                  <c:v>4300.5</c:v>
                </c:pt>
                <c:pt idx="191">
                  <c:v>4345.7</c:v>
                </c:pt>
                <c:pt idx="192">
                  <c:v>4363.6000000000004</c:v>
                </c:pt>
                <c:pt idx="193">
                  <c:v>4399.8</c:v>
                </c:pt>
                <c:pt idx="194">
                  <c:v>4391.3</c:v>
                </c:pt>
                <c:pt idx="195">
                  <c:v>4361.2</c:v>
                </c:pt>
                <c:pt idx="196">
                  <c:v>4350.6000000000004</c:v>
                </c:pt>
                <c:pt idx="197">
                  <c:v>4363.8</c:v>
                </c:pt>
                <c:pt idx="198">
                  <c:v>4438.3</c:v>
                </c:pt>
                <c:pt idx="199">
                  <c:v>4471.3999999999996</c:v>
                </c:pt>
                <c:pt idx="200">
                  <c:v>4486.5</c:v>
                </c:pt>
                <c:pt idx="201">
                  <c:v>4519.6000000000004</c:v>
                </c:pt>
                <c:pt idx="202">
                  <c:v>4536.2</c:v>
                </c:pt>
                <c:pt idx="203">
                  <c:v>4549.8</c:v>
                </c:pt>
                <c:pt idx="204">
                  <c:v>4544.8999999999996</c:v>
                </c:pt>
                <c:pt idx="205">
                  <c:v>4566.5</c:v>
                </c:pt>
                <c:pt idx="206">
                  <c:v>4574.8</c:v>
                </c:pt>
                <c:pt idx="207">
                  <c:v>4551.7</c:v>
                </c:pt>
                <c:pt idx="208">
                  <c:v>4596.3999999999996</c:v>
                </c:pt>
                <c:pt idx="209">
                  <c:v>4605.3999999999996</c:v>
                </c:pt>
                <c:pt idx="210">
                  <c:v>4613.7</c:v>
                </c:pt>
                <c:pt idx="211">
                  <c:v>4630.6000000000004</c:v>
                </c:pt>
                <c:pt idx="212">
                  <c:v>4660.6000000000004</c:v>
                </c:pt>
                <c:pt idx="213">
                  <c:v>4680.1000000000004</c:v>
                </c:pt>
                <c:pt idx="214">
                  <c:v>4697.5</c:v>
                </c:pt>
                <c:pt idx="215">
                  <c:v>4701.7</c:v>
                </c:pt>
                <c:pt idx="216">
                  <c:v>4685.2</c:v>
                </c:pt>
                <c:pt idx="217">
                  <c:v>4646.7</c:v>
                </c:pt>
                <c:pt idx="218">
                  <c:v>4649.3</c:v>
                </c:pt>
                <c:pt idx="219">
                  <c:v>4682.8999999999996</c:v>
                </c:pt>
                <c:pt idx="220">
                  <c:v>4682.8</c:v>
                </c:pt>
                <c:pt idx="221">
                  <c:v>4700.8999999999996</c:v>
                </c:pt>
                <c:pt idx="222">
                  <c:v>4688.7</c:v>
                </c:pt>
                <c:pt idx="223">
                  <c:v>4704.5</c:v>
                </c:pt>
                <c:pt idx="224">
                  <c:v>4698</c:v>
                </c:pt>
                <c:pt idx="225">
                  <c:v>4682.8999999999996</c:v>
                </c:pt>
                <c:pt idx="226">
                  <c:v>4690.7</c:v>
                </c:pt>
                <c:pt idx="227">
                  <c:v>4701.5</c:v>
                </c:pt>
                <c:pt idx="228">
                  <c:v>4594.6000000000004</c:v>
                </c:pt>
                <c:pt idx="229">
                  <c:v>4655.3</c:v>
                </c:pt>
                <c:pt idx="230">
                  <c:v>4567</c:v>
                </c:pt>
                <c:pt idx="231">
                  <c:v>4513</c:v>
                </c:pt>
                <c:pt idx="232">
                  <c:v>4577.1000000000004</c:v>
                </c:pt>
                <c:pt idx="233">
                  <c:v>4538.3999999999996</c:v>
                </c:pt>
                <c:pt idx="234">
                  <c:v>4591.7</c:v>
                </c:pt>
                <c:pt idx="235">
                  <c:v>4686.8</c:v>
                </c:pt>
                <c:pt idx="236">
                  <c:v>4701.2</c:v>
                </c:pt>
                <c:pt idx="237">
                  <c:v>4667.3999999999996</c:v>
                </c:pt>
                <c:pt idx="238">
                  <c:v>4712</c:v>
                </c:pt>
                <c:pt idx="239">
                  <c:v>4669</c:v>
                </c:pt>
                <c:pt idx="240">
                  <c:v>4634.1000000000004</c:v>
                </c:pt>
                <c:pt idx="241">
                  <c:v>4709.8999999999996</c:v>
                </c:pt>
                <c:pt idx="242">
                  <c:v>4668.7</c:v>
                </c:pt>
                <c:pt idx="243">
                  <c:v>4620.6000000000004</c:v>
                </c:pt>
                <c:pt idx="244">
                  <c:v>4568</c:v>
                </c:pt>
                <c:pt idx="245">
                  <c:v>4649.2</c:v>
                </c:pt>
                <c:pt idx="246">
                  <c:v>4696.6000000000004</c:v>
                </c:pt>
                <c:pt idx="247">
                  <c:v>4725.8</c:v>
                </c:pt>
                <c:pt idx="248">
                  <c:v>4791.2</c:v>
                </c:pt>
                <c:pt idx="249">
                  <c:v>4786.3999999999996</c:v>
                </c:pt>
                <c:pt idx="250">
                  <c:v>4793.1000000000004</c:v>
                </c:pt>
                <c:pt idx="251">
                  <c:v>4778.7</c:v>
                </c:pt>
                <c:pt idx="252">
                  <c:v>4766.2</c:v>
                </c:pt>
                <c:pt idx="253">
                  <c:v>4796.6000000000004</c:v>
                </c:pt>
                <c:pt idx="254">
                  <c:v>4793.5</c:v>
                </c:pt>
                <c:pt idx="255">
                  <c:v>4700.6000000000004</c:v>
                </c:pt>
                <c:pt idx="256">
                  <c:v>4696.1000000000004</c:v>
                </c:pt>
                <c:pt idx="257">
                  <c:v>4677</c:v>
                </c:pt>
                <c:pt idx="258">
                  <c:v>4670.3</c:v>
                </c:pt>
                <c:pt idx="259">
                  <c:v>4713.1000000000004</c:v>
                </c:pt>
                <c:pt idx="260">
                  <c:v>4726.3999999999996</c:v>
                </c:pt>
                <c:pt idx="261">
                  <c:v>4659</c:v>
                </c:pt>
                <c:pt idx="262">
                  <c:v>4662.8999999999996</c:v>
                </c:pt>
                <c:pt idx="263">
                  <c:v>4577.1000000000004</c:v>
                </c:pt>
                <c:pt idx="264">
                  <c:v>4532.8</c:v>
                </c:pt>
                <c:pt idx="265">
                  <c:v>4482.7</c:v>
                </c:pt>
                <c:pt idx="266">
                  <c:v>4397.8999999999996</c:v>
                </c:pt>
                <c:pt idx="267">
                  <c:v>4410.1000000000004</c:v>
                </c:pt>
                <c:pt idx="268">
                  <c:v>4356.3999999999996</c:v>
                </c:pt>
                <c:pt idx="269">
                  <c:v>4349.8999999999996</c:v>
                </c:pt>
                <c:pt idx="270">
                  <c:v>4326.5</c:v>
                </c:pt>
                <c:pt idx="271">
                  <c:v>4431.8999999999996</c:v>
                </c:pt>
                <c:pt idx="272">
                  <c:v>4515.6000000000004</c:v>
                </c:pt>
                <c:pt idx="273">
                  <c:v>4546.5</c:v>
                </c:pt>
                <c:pt idx="274">
                  <c:v>4589.3999999999996</c:v>
                </c:pt>
                <c:pt idx="275">
                  <c:v>4477.3999999999996</c:v>
                </c:pt>
                <c:pt idx="276">
                  <c:v>4500.5</c:v>
                </c:pt>
                <c:pt idx="277">
                  <c:v>4483.8999999999996</c:v>
                </c:pt>
                <c:pt idx="278">
                  <c:v>4521.5</c:v>
                </c:pt>
                <c:pt idx="279">
                  <c:v>4587.2</c:v>
                </c:pt>
                <c:pt idx="280">
                  <c:v>4504.1000000000004</c:v>
                </c:pt>
                <c:pt idx="281">
                  <c:v>4418.6400000000003</c:v>
                </c:pt>
                <c:pt idx="282">
                  <c:v>4401.67</c:v>
                </c:pt>
                <c:pt idx="283">
                  <c:v>4471.07</c:v>
                </c:pt>
                <c:pt idx="284">
                  <c:v>4475.01</c:v>
                </c:pt>
                <c:pt idx="285">
                  <c:v>4380.26</c:v>
                </c:pt>
                <c:pt idx="286">
                  <c:v>4348.87</c:v>
                </c:pt>
                <c:pt idx="287">
                  <c:v>4304.76</c:v>
                </c:pt>
                <c:pt idx="288">
                  <c:v>4225.5</c:v>
                </c:pt>
                <c:pt idx="289">
                  <c:v>4288.7</c:v>
                </c:pt>
                <c:pt idx="290">
                  <c:v>4384.6499999999996</c:v>
                </c:pt>
                <c:pt idx="291">
                  <c:v>4373.9399999999996</c:v>
                </c:pt>
                <c:pt idx="292">
                  <c:v>4306.26</c:v>
                </c:pt>
                <c:pt idx="293">
                  <c:v>4386.54</c:v>
                </c:pt>
                <c:pt idx="294">
                  <c:v>4363.49</c:v>
                </c:pt>
                <c:pt idx="295">
                  <c:v>4328.87</c:v>
                </c:pt>
                <c:pt idx="296">
                  <c:v>4201.09</c:v>
                </c:pt>
                <c:pt idx="297">
                  <c:v>4170.7</c:v>
                </c:pt>
                <c:pt idx="298">
                  <c:v>4277.88</c:v>
                </c:pt>
                <c:pt idx="299">
                  <c:v>4259.5200000000004</c:v>
                </c:pt>
                <c:pt idx="300">
                  <c:v>4204.3100000000004</c:v>
                </c:pt>
                <c:pt idx="301">
                  <c:v>4173.1099999999997</c:v>
                </c:pt>
                <c:pt idx="302">
                  <c:v>4262.45</c:v>
                </c:pt>
                <c:pt idx="303">
                  <c:v>4357.8599999999997</c:v>
                </c:pt>
                <c:pt idx="304">
                  <c:v>4411.67</c:v>
                </c:pt>
                <c:pt idx="305">
                  <c:v>4463.12</c:v>
                </c:pt>
                <c:pt idx="306">
                  <c:v>4461.18</c:v>
                </c:pt>
                <c:pt idx="307">
                  <c:v>4511.6099999999997</c:v>
                </c:pt>
                <c:pt idx="308">
                  <c:v>4456.24</c:v>
                </c:pt>
                <c:pt idx="309">
                  <c:v>4520.16</c:v>
                </c:pt>
                <c:pt idx="310">
                  <c:v>4543.0600000000004</c:v>
                </c:pt>
                <c:pt idx="311">
                  <c:v>4575.5200000000004</c:v>
                </c:pt>
                <c:pt idx="312">
                  <c:v>4631.6000000000004</c:v>
                </c:pt>
                <c:pt idx="313">
                  <c:v>4602.45</c:v>
                </c:pt>
                <c:pt idx="314">
                  <c:v>4530.41</c:v>
                </c:pt>
                <c:pt idx="315">
                  <c:v>4545.8599999999997</c:v>
                </c:pt>
                <c:pt idx="316">
                  <c:v>4582.6400000000003</c:v>
                </c:pt>
                <c:pt idx="317">
                  <c:v>4525.12</c:v>
                </c:pt>
                <c:pt idx="318">
                  <c:v>4481.1499999999996</c:v>
                </c:pt>
                <c:pt idx="319">
                  <c:v>4500.21</c:v>
                </c:pt>
                <c:pt idx="320">
                  <c:v>4488.28</c:v>
                </c:pt>
                <c:pt idx="321">
                  <c:v>4412.53</c:v>
                </c:pt>
                <c:pt idx="322">
                  <c:v>4397.45</c:v>
                </c:pt>
                <c:pt idx="323">
                  <c:v>4446.59</c:v>
                </c:pt>
                <c:pt idx="324">
                  <c:v>4392.59</c:v>
                </c:pt>
                <c:pt idx="325">
                  <c:v>4391.6899999999996</c:v>
                </c:pt>
                <c:pt idx="326">
                  <c:v>4462.21</c:v>
                </c:pt>
                <c:pt idx="327">
                  <c:v>4459.45</c:v>
                </c:pt>
                <c:pt idx="328">
                  <c:v>4393.66</c:v>
                </c:pt>
                <c:pt idx="329">
                  <c:v>4271.78</c:v>
                </c:pt>
                <c:pt idx="330">
                  <c:v>4296.12</c:v>
                </c:pt>
                <c:pt idx="331">
                  <c:v>4175.2</c:v>
                </c:pt>
                <c:pt idx="332">
                  <c:v>4183.96</c:v>
                </c:pt>
                <c:pt idx="333">
                  <c:v>4287.5</c:v>
                </c:pt>
                <c:pt idx="334">
                  <c:v>4131.93</c:v>
                </c:pt>
                <c:pt idx="335">
                  <c:v>4155.38</c:v>
                </c:pt>
                <c:pt idx="336">
                  <c:v>4175.4799999999996</c:v>
                </c:pt>
                <c:pt idx="337">
                  <c:v>4300.17</c:v>
                </c:pt>
                <c:pt idx="338">
                  <c:v>4146.87</c:v>
                </c:pt>
                <c:pt idx="339">
                  <c:v>4123.34</c:v>
                </c:pt>
                <c:pt idx="340">
                  <c:v>3991.24</c:v>
                </c:pt>
                <c:pt idx="341">
                  <c:v>4001.05</c:v>
                </c:pt>
                <c:pt idx="342">
                  <c:v>3935.18</c:v>
                </c:pt>
                <c:pt idx="343">
                  <c:v>3930.08</c:v>
                </c:pt>
                <c:pt idx="344">
                  <c:v>4023.89</c:v>
                </c:pt>
                <c:pt idx="345">
                  <c:v>4008.01</c:v>
                </c:pt>
                <c:pt idx="346">
                  <c:v>4088.85</c:v>
                </c:pt>
                <c:pt idx="347">
                  <c:v>3923.68</c:v>
                </c:pt>
                <c:pt idx="348">
                  <c:v>3900.79</c:v>
                </c:pt>
                <c:pt idx="349">
                  <c:v>3901.36</c:v>
                </c:pt>
                <c:pt idx="350">
                  <c:v>3973.75</c:v>
                </c:pt>
                <c:pt idx="351">
                  <c:v>3941.48</c:v>
                </c:pt>
                <c:pt idx="352">
                  <c:v>3978.73</c:v>
                </c:pt>
                <c:pt idx="353">
                  <c:v>4057.84</c:v>
                </c:pt>
                <c:pt idx="354">
                  <c:v>4158.24</c:v>
                </c:pt>
                <c:pt idx="355">
                  <c:v>4132.1499999999996</c:v>
                </c:pt>
                <c:pt idx="356">
                  <c:v>4101.2299999999996</c:v>
                </c:pt>
                <c:pt idx="357">
                  <c:v>4176.82</c:v>
                </c:pt>
                <c:pt idx="358">
                  <c:v>4108.54</c:v>
                </c:pt>
                <c:pt idx="359">
                  <c:v>4121.43</c:v>
                </c:pt>
                <c:pt idx="360">
                  <c:v>4160.68</c:v>
                </c:pt>
                <c:pt idx="361">
                  <c:v>4115.7700000000004</c:v>
                </c:pt>
                <c:pt idx="362">
                  <c:v>4017.82</c:v>
                </c:pt>
                <c:pt idx="363">
                  <c:v>3900.86</c:v>
                </c:pt>
                <c:pt idx="364">
                  <c:v>3749.63</c:v>
                </c:pt>
                <c:pt idx="365">
                  <c:v>3735.48</c:v>
                </c:pt>
                <c:pt idx="366">
                  <c:v>3789.99</c:v>
                </c:pt>
                <c:pt idx="367">
                  <c:v>3666.77</c:v>
                </c:pt>
                <c:pt idx="368">
                  <c:v>3674.84</c:v>
                </c:pt>
                <c:pt idx="369">
                  <c:v>3764.79</c:v>
                </c:pt>
                <c:pt idx="370">
                  <c:v>3759.89</c:v>
                </c:pt>
                <c:pt idx="371">
                  <c:v>3795.73</c:v>
                </c:pt>
                <c:pt idx="372">
                  <c:v>3911.74</c:v>
                </c:pt>
                <c:pt idx="373">
                  <c:v>3900.11</c:v>
                </c:pt>
                <c:pt idx="374">
                  <c:v>3821.55</c:v>
                </c:pt>
                <c:pt idx="375">
                  <c:v>3818.83</c:v>
                </c:pt>
                <c:pt idx="376">
                  <c:v>3785.38</c:v>
                </c:pt>
                <c:pt idx="377">
                  <c:v>3825.33</c:v>
                </c:pt>
                <c:pt idx="378">
                  <c:v>3831.39</c:v>
                </c:pt>
                <c:pt idx="379">
                  <c:v>3845.08</c:v>
                </c:pt>
                <c:pt idx="380">
                  <c:v>3902.62</c:v>
                </c:pt>
                <c:pt idx="381">
                  <c:v>3899.38</c:v>
                </c:pt>
                <c:pt idx="382">
                  <c:v>3854.43</c:v>
                </c:pt>
                <c:pt idx="383">
                  <c:v>3818.8</c:v>
                </c:pt>
                <c:pt idx="384">
                  <c:v>3801.78</c:v>
                </c:pt>
                <c:pt idx="385">
                  <c:v>3790.38</c:v>
                </c:pt>
                <c:pt idx="386">
                  <c:v>3863.16</c:v>
                </c:pt>
                <c:pt idx="387">
                  <c:v>3830.85</c:v>
                </c:pt>
                <c:pt idx="388">
                  <c:v>3936.69</c:v>
                </c:pt>
                <c:pt idx="389">
                  <c:v>3959.9</c:v>
                </c:pt>
                <c:pt idx="390">
                  <c:v>3998.95</c:v>
                </c:pt>
                <c:pt idx="391">
                  <c:v>3961.63</c:v>
                </c:pt>
                <c:pt idx="392">
                  <c:v>3966.84</c:v>
                </c:pt>
                <c:pt idx="393">
                  <c:v>3921.05</c:v>
                </c:pt>
                <c:pt idx="394">
                  <c:v>4023.61</c:v>
                </c:pt>
                <c:pt idx="395">
                  <c:v>4072.43</c:v>
                </c:pt>
                <c:pt idx="396">
                  <c:v>4130.29</c:v>
                </c:pt>
                <c:pt idx="397">
                  <c:v>4118.63</c:v>
                </c:pt>
                <c:pt idx="398">
                  <c:v>4091.19</c:v>
                </c:pt>
                <c:pt idx="399">
                  <c:v>4155.17</c:v>
                </c:pt>
                <c:pt idx="400">
                  <c:v>4151.9399999999996</c:v>
                </c:pt>
                <c:pt idx="401">
                  <c:v>4145.1899999999996</c:v>
                </c:pt>
                <c:pt idx="402">
                  <c:v>4140.0600000000004</c:v>
                </c:pt>
                <c:pt idx="403">
                  <c:v>4122.47</c:v>
                </c:pt>
                <c:pt idx="404">
                  <c:v>4210.24</c:v>
                </c:pt>
                <c:pt idx="405">
                  <c:v>4207.2700000000004</c:v>
                </c:pt>
                <c:pt idx="406">
                  <c:v>4280.1499999999996</c:v>
                </c:pt>
                <c:pt idx="407">
                  <c:v>4297.1400000000003</c:v>
                </c:pt>
                <c:pt idx="408">
                  <c:v>4305.2</c:v>
                </c:pt>
                <c:pt idx="409">
                  <c:v>4274.04</c:v>
                </c:pt>
                <c:pt idx="410">
                  <c:v>4283.74</c:v>
                </c:pt>
                <c:pt idx="411">
                  <c:v>4228.4799999999996</c:v>
                </c:pt>
                <c:pt idx="412">
                  <c:v>4137.99</c:v>
                </c:pt>
                <c:pt idx="413">
                  <c:v>4128.7299999999996</c:v>
                </c:pt>
                <c:pt idx="414">
                  <c:v>4140.7700000000004</c:v>
                </c:pt>
                <c:pt idx="415">
                  <c:v>4199.12</c:v>
                </c:pt>
                <c:pt idx="416">
                  <c:v>4057.66</c:v>
                </c:pt>
                <c:pt idx="417">
                  <c:v>4030.61</c:v>
                </c:pt>
                <c:pt idx="418">
                  <c:v>3986.16</c:v>
                </c:pt>
                <c:pt idx="419">
                  <c:v>3955</c:v>
                </c:pt>
                <c:pt idx="420">
                  <c:v>3966.85</c:v>
                </c:pt>
                <c:pt idx="421">
                  <c:v>3924.26</c:v>
                </c:pt>
                <c:pt idx="422">
                  <c:v>3908.19</c:v>
                </c:pt>
                <c:pt idx="423">
                  <c:v>3979.87</c:v>
                </c:pt>
                <c:pt idx="424">
                  <c:v>4006.18</c:v>
                </c:pt>
                <c:pt idx="425">
                  <c:v>4067.36</c:v>
                </c:pt>
                <c:pt idx="426">
                  <c:v>4110.41</c:v>
                </c:pt>
                <c:pt idx="427">
                  <c:v>3932.69</c:v>
                </c:pt>
                <c:pt idx="428">
                  <c:v>3946.01</c:v>
                </c:pt>
                <c:pt idx="429">
                  <c:v>3901.35</c:v>
                </c:pt>
                <c:pt idx="430">
                  <c:v>3873.33</c:v>
                </c:pt>
                <c:pt idx="431">
                  <c:v>3899.89</c:v>
                </c:pt>
                <c:pt idx="432">
                  <c:v>3855.93</c:v>
                </c:pt>
                <c:pt idx="433">
                  <c:v>3789.93</c:v>
                </c:pt>
                <c:pt idx="434">
                  <c:v>3757.99</c:v>
                </c:pt>
                <c:pt idx="435">
                  <c:v>3693.23</c:v>
                </c:pt>
                <c:pt idx="436">
                  <c:v>3655.04</c:v>
                </c:pt>
                <c:pt idx="437">
                  <c:v>3647.29</c:v>
                </c:pt>
                <c:pt idx="438">
                  <c:v>3719.04</c:v>
                </c:pt>
                <c:pt idx="439">
                  <c:v>3640.47</c:v>
                </c:pt>
                <c:pt idx="440">
                  <c:v>3585.62</c:v>
                </c:pt>
                <c:pt idx="441">
                  <c:v>3678.43</c:v>
                </c:pt>
                <c:pt idx="442">
                  <c:v>3790.93</c:v>
                </c:pt>
                <c:pt idx="443">
                  <c:v>3783.28</c:v>
                </c:pt>
                <c:pt idx="444">
                  <c:v>3744.52</c:v>
                </c:pt>
                <c:pt idx="445">
                  <c:v>3639.66</c:v>
                </c:pt>
                <c:pt idx="446">
                  <c:v>3612.39</c:v>
                </c:pt>
                <c:pt idx="447">
                  <c:v>3588.84</c:v>
                </c:pt>
                <c:pt idx="448">
                  <c:v>3577.03</c:v>
                </c:pt>
                <c:pt idx="449">
                  <c:v>3669.91</c:v>
                </c:pt>
                <c:pt idx="450">
                  <c:v>3583.07</c:v>
                </c:pt>
                <c:pt idx="451">
                  <c:v>3677.95</c:v>
                </c:pt>
                <c:pt idx="452">
                  <c:v>3719.98</c:v>
                </c:pt>
                <c:pt idx="453">
                  <c:v>3695.16</c:v>
                </c:pt>
                <c:pt idx="454">
                  <c:v>3665.78</c:v>
                </c:pt>
                <c:pt idx="455">
                  <c:v>3752.75</c:v>
                </c:pt>
                <c:pt idx="456">
                  <c:v>3797.34</c:v>
                </c:pt>
                <c:pt idx="457">
                  <c:v>3859.11</c:v>
                </c:pt>
                <c:pt idx="458">
                  <c:v>3830.6</c:v>
                </c:pt>
                <c:pt idx="459">
                  <c:v>3807.3</c:v>
                </c:pt>
                <c:pt idx="460">
                  <c:v>3901.06</c:v>
                </c:pt>
                <c:pt idx="461">
                  <c:v>3871.98</c:v>
                </c:pt>
                <c:pt idx="462">
                  <c:v>3856.1</c:v>
                </c:pt>
                <c:pt idx="463">
                  <c:v>3759.69</c:v>
                </c:pt>
                <c:pt idx="464">
                  <c:v>3719.89</c:v>
                </c:pt>
                <c:pt idx="465">
                  <c:v>3770.55</c:v>
                </c:pt>
                <c:pt idx="466">
                  <c:v>3806.8</c:v>
                </c:pt>
                <c:pt idx="467">
                  <c:v>3828.11</c:v>
                </c:pt>
                <c:pt idx="468">
                  <c:v>3748.57</c:v>
                </c:pt>
                <c:pt idx="469">
                  <c:v>3956.37</c:v>
                </c:pt>
                <c:pt idx="470">
                  <c:v>3992.93</c:v>
                </c:pt>
                <c:pt idx="471">
                  <c:v>3957.25</c:v>
                </c:pt>
                <c:pt idx="472">
                  <c:v>3991.73</c:v>
                </c:pt>
                <c:pt idx="473">
                  <c:v>3958.79</c:v>
                </c:pt>
                <c:pt idx="474">
                  <c:v>3946.56</c:v>
                </c:pt>
                <c:pt idx="475">
                  <c:v>3965.34</c:v>
                </c:pt>
                <c:pt idx="476">
                  <c:v>3949.94</c:v>
                </c:pt>
                <c:pt idx="477">
                  <c:v>4003.58</c:v>
                </c:pt>
                <c:pt idx="478">
                  <c:v>4027.26</c:v>
                </c:pt>
                <c:pt idx="479">
                  <c:v>4026.12</c:v>
                </c:pt>
                <c:pt idx="480">
                  <c:v>3963.94</c:v>
                </c:pt>
                <c:pt idx="481">
                  <c:v>3957.63</c:v>
                </c:pt>
                <c:pt idx="482">
                  <c:v>4080.11</c:v>
                </c:pt>
                <c:pt idx="483">
                  <c:v>4076.57</c:v>
                </c:pt>
                <c:pt idx="484">
                  <c:v>4071.7</c:v>
                </c:pt>
                <c:pt idx="485">
                  <c:v>3998.84</c:v>
                </c:pt>
                <c:pt idx="486">
                  <c:v>3941.26</c:v>
                </c:pt>
                <c:pt idx="487">
                  <c:v>3933.92</c:v>
                </c:pt>
                <c:pt idx="488">
                  <c:v>3963.51</c:v>
                </c:pt>
                <c:pt idx="489">
                  <c:v>3934.38</c:v>
                </c:pt>
                <c:pt idx="490">
                  <c:v>3990.56</c:v>
                </c:pt>
                <c:pt idx="491">
                  <c:v>4019.65</c:v>
                </c:pt>
                <c:pt idx="492">
                  <c:v>3995.32</c:v>
                </c:pt>
                <c:pt idx="493">
                  <c:v>3895.75</c:v>
                </c:pt>
                <c:pt idx="494">
                  <c:v>3852.36</c:v>
                </c:pt>
                <c:pt idx="495">
                  <c:v>3817.66</c:v>
                </c:pt>
                <c:pt idx="496">
                  <c:v>3821.62</c:v>
                </c:pt>
                <c:pt idx="497">
                  <c:v>3878.44</c:v>
                </c:pt>
                <c:pt idx="498">
                  <c:v>3822.39</c:v>
                </c:pt>
                <c:pt idx="499">
                  <c:v>3844.82</c:v>
                </c:pt>
                <c:pt idx="500">
                  <c:v>3829.25</c:v>
                </c:pt>
                <c:pt idx="501">
                  <c:v>3783.22</c:v>
                </c:pt>
                <c:pt idx="502">
                  <c:v>3849.28</c:v>
                </c:pt>
                <c:pt idx="503">
                  <c:v>3839.5</c:v>
                </c:pt>
                <c:pt idx="504">
                  <c:v>3824.14</c:v>
                </c:pt>
                <c:pt idx="505">
                  <c:v>3852.97</c:v>
                </c:pt>
                <c:pt idx="506">
                  <c:v>3808.1</c:v>
                </c:pt>
                <c:pt idx="507">
                  <c:v>3895.08</c:v>
                </c:pt>
                <c:pt idx="508">
                  <c:v>3892.09</c:v>
                </c:pt>
                <c:pt idx="509">
                  <c:v>3919.25</c:v>
                </c:pt>
                <c:pt idx="510">
                  <c:v>3969.61</c:v>
                </c:pt>
                <c:pt idx="511">
                  <c:v>3983.17</c:v>
                </c:pt>
                <c:pt idx="512">
                  <c:v>3999.09</c:v>
                </c:pt>
                <c:pt idx="513">
                  <c:v>3990.97</c:v>
                </c:pt>
                <c:pt idx="514">
                  <c:v>3928.86</c:v>
                </c:pt>
                <c:pt idx="515">
                  <c:v>3898.85</c:v>
                </c:pt>
                <c:pt idx="516">
                  <c:v>3972.61</c:v>
                </c:pt>
                <c:pt idx="517">
                  <c:v>4019.81</c:v>
                </c:pt>
                <c:pt idx="518">
                  <c:v>4016.95</c:v>
                </c:pt>
                <c:pt idx="519">
                  <c:v>4016.22</c:v>
                </c:pt>
                <c:pt idx="520">
                  <c:v>4060.43</c:v>
                </c:pt>
                <c:pt idx="521">
                  <c:v>4070.56</c:v>
                </c:pt>
                <c:pt idx="522">
                  <c:v>4017.77</c:v>
                </c:pt>
                <c:pt idx="523">
                  <c:v>4076.6</c:v>
                </c:pt>
                <c:pt idx="524">
                  <c:v>4119.21</c:v>
                </c:pt>
                <c:pt idx="525">
                  <c:v>4179.76</c:v>
                </c:pt>
                <c:pt idx="526">
                  <c:v>4136.4799999999996</c:v>
                </c:pt>
                <c:pt idx="527">
                  <c:v>4111.08</c:v>
                </c:pt>
                <c:pt idx="528">
                  <c:v>4164</c:v>
                </c:pt>
                <c:pt idx="529">
                  <c:v>4117.8599999999997</c:v>
                </c:pt>
                <c:pt idx="530">
                  <c:v>4081.5</c:v>
                </c:pt>
                <c:pt idx="531">
                  <c:v>4090.46</c:v>
                </c:pt>
                <c:pt idx="532">
                  <c:v>4137.29</c:v>
                </c:pt>
                <c:pt idx="533">
                  <c:v>4136.13</c:v>
                </c:pt>
                <c:pt idx="534">
                  <c:v>4147.6000000000004</c:v>
                </c:pt>
                <c:pt idx="535">
                  <c:v>4090.41</c:v>
                </c:pt>
                <c:pt idx="536">
                  <c:v>4079.09</c:v>
                </c:pt>
                <c:pt idx="537">
                  <c:v>3997.34</c:v>
                </c:pt>
                <c:pt idx="538">
                  <c:v>3991.05</c:v>
                </c:pt>
                <c:pt idx="539">
                  <c:v>4012.32</c:v>
                </c:pt>
                <c:pt idx="540">
                  <c:v>3970.04</c:v>
                </c:pt>
                <c:pt idx="541">
                  <c:v>3982.24</c:v>
                </c:pt>
                <c:pt idx="542">
                  <c:v>3970.15</c:v>
                </c:pt>
                <c:pt idx="543">
                  <c:v>3951.39</c:v>
                </c:pt>
                <c:pt idx="544">
                  <c:v>3981.35</c:v>
                </c:pt>
                <c:pt idx="545">
                  <c:v>4045.64</c:v>
                </c:pt>
                <c:pt idx="546">
                  <c:v>4048.42</c:v>
                </c:pt>
                <c:pt idx="547">
                  <c:v>3986.37</c:v>
                </c:pt>
                <c:pt idx="548">
                  <c:v>3992.01</c:v>
                </c:pt>
                <c:pt idx="549">
                  <c:v>3918.32</c:v>
                </c:pt>
                <c:pt idx="550">
                  <c:v>3861.59</c:v>
                </c:pt>
                <c:pt idx="551">
                  <c:v>3855.76</c:v>
                </c:pt>
                <c:pt idx="552">
                  <c:v>3919.29</c:v>
                </c:pt>
                <c:pt idx="553">
                  <c:v>3891.93</c:v>
                </c:pt>
                <c:pt idx="554">
                  <c:v>3960.28</c:v>
                </c:pt>
                <c:pt idx="555">
                  <c:v>3916.64</c:v>
                </c:pt>
                <c:pt idx="556">
                  <c:v>3951.57</c:v>
                </c:pt>
                <c:pt idx="557">
                  <c:v>4002.87</c:v>
                </c:pt>
                <c:pt idx="558">
                  <c:v>3936.97</c:v>
                </c:pt>
                <c:pt idx="559">
                  <c:v>3948.72</c:v>
                </c:pt>
                <c:pt idx="560">
                  <c:v>3970.99</c:v>
                </c:pt>
                <c:pt idx="561">
                  <c:v>3977.53</c:v>
                </c:pt>
                <c:pt idx="562">
                  <c:v>3971.27</c:v>
                </c:pt>
                <c:pt idx="563">
                  <c:v>4027.81</c:v>
                </c:pt>
                <c:pt idx="564">
                  <c:v>4050.83</c:v>
                </c:pt>
                <c:pt idx="565">
                  <c:v>4109.3100000000004</c:v>
                </c:pt>
                <c:pt idx="566">
                  <c:v>4124.51</c:v>
                </c:pt>
                <c:pt idx="567">
                  <c:v>4100.6000000000004</c:v>
                </c:pt>
                <c:pt idx="568">
                  <c:v>4090.38</c:v>
                </c:pt>
                <c:pt idx="569">
                  <c:v>4105.0200000000004</c:v>
                </c:pt>
                <c:pt idx="570">
                  <c:v>4109.1099999999997</c:v>
                </c:pt>
                <c:pt idx="571">
                  <c:v>4108.9399999999996</c:v>
                </c:pt>
                <c:pt idx="572">
                  <c:v>4091.95</c:v>
                </c:pt>
                <c:pt idx="573">
                  <c:v>4146.22</c:v>
                </c:pt>
                <c:pt idx="574">
                  <c:v>4137.6400000000003</c:v>
                </c:pt>
                <c:pt idx="575">
                  <c:v>4151.32</c:v>
                </c:pt>
                <c:pt idx="576">
                  <c:v>4154.87</c:v>
                </c:pt>
                <c:pt idx="577">
                  <c:v>4154.5200000000004</c:v>
                </c:pt>
                <c:pt idx="578">
                  <c:v>4129.79</c:v>
                </c:pt>
                <c:pt idx="579">
                  <c:v>4133.5200000000004</c:v>
                </c:pt>
                <c:pt idx="580">
                  <c:v>4137.04</c:v>
                </c:pt>
                <c:pt idx="581">
                  <c:v>4071.63</c:v>
                </c:pt>
                <c:pt idx="582">
                  <c:v>4055.99</c:v>
                </c:pt>
                <c:pt idx="583">
                  <c:v>4135.3500000000004</c:v>
                </c:pt>
                <c:pt idx="584">
                  <c:v>4169.4799999999996</c:v>
                </c:pt>
                <c:pt idx="585">
                  <c:v>4167.87</c:v>
                </c:pt>
                <c:pt idx="586">
                  <c:v>4119.58</c:v>
                </c:pt>
                <c:pt idx="587">
                  <c:v>4090.75</c:v>
                </c:pt>
                <c:pt idx="588">
                  <c:v>4061.22</c:v>
                </c:pt>
                <c:pt idx="589">
                  <c:v>4136.25</c:v>
                </c:pt>
                <c:pt idx="590">
                  <c:v>4138.12</c:v>
                </c:pt>
                <c:pt idx="591">
                  <c:v>4119.17</c:v>
                </c:pt>
                <c:pt idx="592">
                  <c:v>4137.6400000000003</c:v>
                </c:pt>
                <c:pt idx="593">
                  <c:v>4130.62</c:v>
                </c:pt>
                <c:pt idx="594">
                  <c:v>4124.08</c:v>
                </c:pt>
                <c:pt idx="595">
                  <c:v>4136.28</c:v>
                </c:pt>
                <c:pt idx="596">
                  <c:v>4109.8999999999996</c:v>
                </c:pt>
                <c:pt idx="597">
                  <c:v>4158.7700000000004</c:v>
                </c:pt>
                <c:pt idx="598">
                  <c:v>4198.05</c:v>
                </c:pt>
                <c:pt idx="599">
                  <c:v>4191.9799999999996</c:v>
                </c:pt>
                <c:pt idx="600">
                  <c:v>4192.63</c:v>
                </c:pt>
                <c:pt idx="601">
                  <c:v>4145.58</c:v>
                </c:pt>
                <c:pt idx="602">
                  <c:v>4115.24</c:v>
                </c:pt>
                <c:pt idx="603">
                  <c:v>4151.28</c:v>
                </c:pt>
                <c:pt idx="604">
                  <c:v>4205.45</c:v>
                </c:pt>
                <c:pt idx="605">
                  <c:v>4205.5200000000004</c:v>
                </c:pt>
                <c:pt idx="606">
                  <c:v>4179.83</c:v>
                </c:pt>
                <c:pt idx="607">
                  <c:v>4221.0200000000004</c:v>
                </c:pt>
                <c:pt idx="608">
                  <c:v>4282.37</c:v>
                </c:pt>
                <c:pt idx="609">
                  <c:v>4273.79</c:v>
                </c:pt>
                <c:pt idx="610">
                  <c:v>4283.8500000000004</c:v>
                </c:pt>
                <c:pt idx="611">
                  <c:v>4267.5200000000004</c:v>
                </c:pt>
                <c:pt idx="612">
                  <c:v>4293.93</c:v>
                </c:pt>
                <c:pt idx="613">
                  <c:v>4298.8599999999997</c:v>
                </c:pt>
                <c:pt idx="614">
                  <c:v>4338.93</c:v>
                </c:pt>
                <c:pt idx="615">
                  <c:v>4369.01</c:v>
                </c:pt>
                <c:pt idx="616">
                  <c:v>4372.59</c:v>
                </c:pt>
                <c:pt idx="617">
                  <c:v>4425.84</c:v>
                </c:pt>
                <c:pt idx="618">
                  <c:v>4409.59</c:v>
                </c:pt>
                <c:pt idx="619">
                  <c:v>4388.71</c:v>
                </c:pt>
                <c:pt idx="620">
                  <c:v>4365.6899999999996</c:v>
                </c:pt>
                <c:pt idx="621">
                  <c:v>4381.8900000000003</c:v>
                </c:pt>
                <c:pt idx="622">
                  <c:v>4348.33</c:v>
                </c:pt>
                <c:pt idx="623">
                  <c:v>4328.82</c:v>
                </c:pt>
                <c:pt idx="624">
                  <c:v>4378.41</c:v>
                </c:pt>
                <c:pt idx="625">
                  <c:v>4376.8599999999997</c:v>
                </c:pt>
                <c:pt idx="626">
                  <c:v>4396.4399999999996</c:v>
                </c:pt>
                <c:pt idx="627">
                  <c:v>4450.38</c:v>
                </c:pt>
                <c:pt idx="628">
                  <c:v>4455.59</c:v>
                </c:pt>
                <c:pt idx="629">
                  <c:v>4446.82</c:v>
                </c:pt>
                <c:pt idx="630">
                  <c:v>4411.59</c:v>
                </c:pt>
                <c:pt idx="631">
                  <c:v>4398.95</c:v>
                </c:pt>
                <c:pt idx="632">
                  <c:v>4409.53</c:v>
                </c:pt>
                <c:pt idx="633">
                  <c:v>4439.26</c:v>
                </c:pt>
                <c:pt idx="634">
                  <c:v>4472.16</c:v>
                </c:pt>
                <c:pt idx="635">
                  <c:v>4510.04</c:v>
                </c:pt>
                <c:pt idx="636">
                  <c:v>4505.42</c:v>
                </c:pt>
                <c:pt idx="637">
                  <c:v>4522.79</c:v>
                </c:pt>
                <c:pt idx="638">
                  <c:v>4554.9799999999996</c:v>
                </c:pt>
                <c:pt idx="639">
                  <c:v>4565.72</c:v>
                </c:pt>
                <c:pt idx="640">
                  <c:v>4534.87</c:v>
                </c:pt>
                <c:pt idx="641">
                  <c:v>4536.34</c:v>
                </c:pt>
                <c:pt idx="642">
                  <c:v>4554.6400000000003</c:v>
                </c:pt>
                <c:pt idx="643">
                  <c:v>4567.46</c:v>
                </c:pt>
                <c:pt idx="644">
                  <c:v>4566.75</c:v>
                </c:pt>
                <c:pt idx="645">
                  <c:v>4537.41</c:v>
                </c:pt>
                <c:pt idx="646">
                  <c:v>4582.2299999999996</c:v>
                </c:pt>
                <c:pt idx="647">
                  <c:v>4588.96</c:v>
                </c:pt>
                <c:pt idx="648">
                  <c:v>4576.7299999999996</c:v>
                </c:pt>
                <c:pt idx="649">
                  <c:v>4513.3900000000003</c:v>
                </c:pt>
                <c:pt idx="650">
                  <c:v>4501.8900000000003</c:v>
                </c:pt>
                <c:pt idx="651">
                  <c:v>4478.03</c:v>
                </c:pt>
                <c:pt idx="652">
                  <c:v>4518.4399999999996</c:v>
                </c:pt>
                <c:pt idx="653">
                  <c:v>4499.38</c:v>
                </c:pt>
                <c:pt idx="654">
                  <c:v>4467.71</c:v>
                </c:pt>
                <c:pt idx="655">
                  <c:v>4468.83</c:v>
                </c:pt>
                <c:pt idx="656">
                  <c:v>4464.05</c:v>
                </c:pt>
                <c:pt idx="657">
                  <c:v>4489.72</c:v>
                </c:pt>
                <c:pt idx="658">
                  <c:v>4437.8599999999997</c:v>
                </c:pt>
                <c:pt idx="659">
                  <c:v>4404.33</c:v>
                </c:pt>
                <c:pt idx="660">
                  <c:v>4370.3599999999997</c:v>
                </c:pt>
                <c:pt idx="661">
                  <c:v>4369.71</c:v>
                </c:pt>
                <c:pt idx="662">
                  <c:v>4399.7700000000004</c:v>
                </c:pt>
                <c:pt idx="663">
                  <c:v>4387.55</c:v>
                </c:pt>
                <c:pt idx="664">
                  <c:v>4436.01</c:v>
                </c:pt>
                <c:pt idx="665">
                  <c:v>4376.3100000000004</c:v>
                </c:pt>
                <c:pt idx="666">
                  <c:v>4405.71</c:v>
                </c:pt>
                <c:pt idx="667">
                  <c:v>4433.3100000000004</c:v>
                </c:pt>
                <c:pt idx="668">
                  <c:v>4497.63</c:v>
                </c:pt>
                <c:pt idx="669">
                  <c:v>4514.87</c:v>
                </c:pt>
                <c:pt idx="670">
                  <c:v>4507.66</c:v>
                </c:pt>
                <c:pt idx="671">
                  <c:v>4515.7700000000004</c:v>
                </c:pt>
                <c:pt idx="672">
                  <c:v>4496.83</c:v>
                </c:pt>
                <c:pt idx="673">
                  <c:v>4465.4799999999996</c:v>
                </c:pt>
                <c:pt idx="674">
                  <c:v>4451.1400000000003</c:v>
                </c:pt>
                <c:pt idx="675">
                  <c:v>4457.49</c:v>
                </c:pt>
                <c:pt idx="676">
                  <c:v>4487.46</c:v>
                </c:pt>
                <c:pt idx="677">
                  <c:v>4461.8999999999996</c:v>
                </c:pt>
                <c:pt idx="678">
                  <c:v>4467.4399999999996</c:v>
                </c:pt>
                <c:pt idx="679">
                  <c:v>4505.1000000000004</c:v>
                </c:pt>
                <c:pt idx="680">
                  <c:v>4450.32</c:v>
                </c:pt>
                <c:pt idx="681">
                  <c:v>4453.53</c:v>
                </c:pt>
                <c:pt idx="682">
                  <c:v>4443.95</c:v>
                </c:pt>
                <c:pt idx="683">
                  <c:v>4402.2</c:v>
                </c:pt>
                <c:pt idx="684">
                  <c:v>4330</c:v>
                </c:pt>
                <c:pt idx="685">
                  <c:v>4320.0600000000004</c:v>
                </c:pt>
                <c:pt idx="686">
                  <c:v>4337.4399999999996</c:v>
                </c:pt>
                <c:pt idx="687">
                  <c:v>4273.53</c:v>
                </c:pt>
                <c:pt idx="688">
                  <c:v>4274.51</c:v>
                </c:pt>
                <c:pt idx="689">
                  <c:v>4299.7</c:v>
                </c:pt>
                <c:pt idx="690">
                  <c:v>4288.05</c:v>
                </c:pt>
                <c:pt idx="691">
                  <c:v>4288.3900000000003</c:v>
                </c:pt>
                <c:pt idx="692">
                  <c:v>4229.45</c:v>
                </c:pt>
                <c:pt idx="693">
                  <c:v>4263.75</c:v>
                </c:pt>
                <c:pt idx="694">
                  <c:v>4258.1899999999996</c:v>
                </c:pt>
                <c:pt idx="695">
                  <c:v>4308.5</c:v>
                </c:pt>
                <c:pt idx="696">
                  <c:v>4335.66</c:v>
                </c:pt>
                <c:pt idx="697">
                  <c:v>4358.24</c:v>
                </c:pt>
                <c:pt idx="698">
                  <c:v>4376.95</c:v>
                </c:pt>
                <c:pt idx="699">
                  <c:v>4349.6099999999997</c:v>
                </c:pt>
                <c:pt idx="700">
                  <c:v>4327.78</c:v>
                </c:pt>
                <c:pt idx="701">
                  <c:v>4373.63</c:v>
                </c:pt>
                <c:pt idx="702">
                  <c:v>4373.2</c:v>
                </c:pt>
                <c:pt idx="703">
                  <c:v>4314.6000000000004</c:v>
                </c:pt>
                <c:pt idx="704">
                  <c:v>4278</c:v>
                </c:pt>
                <c:pt idx="705">
                  <c:v>4224.16</c:v>
                </c:pt>
                <c:pt idx="706">
                  <c:v>4217.04</c:v>
                </c:pt>
                <c:pt idx="707">
                  <c:v>4247.68</c:v>
                </c:pt>
                <c:pt idx="708">
                  <c:v>4186.7700000000004</c:v>
                </c:pt>
                <c:pt idx="709">
                  <c:v>4137.2299999999996</c:v>
                </c:pt>
                <c:pt idx="710">
                  <c:v>4117.37</c:v>
                </c:pt>
                <c:pt idx="711">
                  <c:v>4166.82</c:v>
                </c:pt>
                <c:pt idx="712">
                  <c:v>4193.8</c:v>
                </c:pt>
                <c:pt idx="713">
                  <c:v>4237.8599999999997</c:v>
                </c:pt>
                <c:pt idx="714">
                  <c:v>4317.78</c:v>
                </c:pt>
                <c:pt idx="715">
                  <c:v>4358.34</c:v>
                </c:pt>
                <c:pt idx="716">
                  <c:v>4365.9799999999996</c:v>
                </c:pt>
                <c:pt idx="717">
                  <c:v>4378.38</c:v>
                </c:pt>
                <c:pt idx="718">
                  <c:v>4382.78</c:v>
                </c:pt>
                <c:pt idx="719">
                  <c:v>4347.3500000000004</c:v>
                </c:pt>
                <c:pt idx="720">
                  <c:v>4415.24</c:v>
                </c:pt>
                <c:pt idx="721">
                  <c:v>4411.55</c:v>
                </c:pt>
                <c:pt idx="722">
                  <c:v>4495.7</c:v>
                </c:pt>
                <c:pt idx="723">
                  <c:v>4502.88</c:v>
                </c:pt>
                <c:pt idx="724">
                  <c:v>4508.24</c:v>
                </c:pt>
                <c:pt idx="725">
                  <c:v>4514.0200000000004</c:v>
                </c:pt>
                <c:pt idx="726">
                  <c:v>4547.38</c:v>
                </c:pt>
                <c:pt idx="727">
                  <c:v>4538.1899999999996</c:v>
                </c:pt>
                <c:pt idx="728">
                  <c:v>4556.62</c:v>
                </c:pt>
                <c:pt idx="729">
                  <c:v>4559.34</c:v>
                </c:pt>
                <c:pt idx="730">
                  <c:v>4550.43</c:v>
                </c:pt>
                <c:pt idx="731">
                  <c:v>4554.8900000000003</c:v>
                </c:pt>
                <c:pt idx="732">
                  <c:v>4550.58</c:v>
                </c:pt>
                <c:pt idx="733">
                  <c:v>4567.8</c:v>
                </c:pt>
                <c:pt idx="734">
                  <c:v>4594.63</c:v>
                </c:pt>
                <c:pt idx="735">
                  <c:v>4569.78</c:v>
                </c:pt>
                <c:pt idx="736">
                  <c:v>4567.18</c:v>
                </c:pt>
                <c:pt idx="737">
                  <c:v>4549.34</c:v>
                </c:pt>
                <c:pt idx="738">
                  <c:v>4585.59</c:v>
                </c:pt>
                <c:pt idx="739">
                  <c:v>4604.37</c:v>
                </c:pt>
                <c:pt idx="740">
                  <c:v>4622.4399999999996</c:v>
                </c:pt>
                <c:pt idx="741">
                  <c:v>4643.7</c:v>
                </c:pt>
                <c:pt idx="742">
                  <c:v>4707.09</c:v>
                </c:pt>
                <c:pt idx="743">
                  <c:v>4719.55</c:v>
                </c:pt>
                <c:pt idx="744">
                  <c:v>4719.1899999999996</c:v>
                </c:pt>
                <c:pt idx="745">
                  <c:v>4740.5600000000004</c:v>
                </c:pt>
                <c:pt idx="746">
                  <c:v>4768.37</c:v>
                </c:pt>
                <c:pt idx="747">
                  <c:v>4698.3500000000004</c:v>
                </c:pt>
                <c:pt idx="748">
                  <c:v>4746.75</c:v>
                </c:pt>
                <c:pt idx="749">
                  <c:v>4754.63</c:v>
                </c:pt>
                <c:pt idx="750">
                  <c:v>4774.75</c:v>
                </c:pt>
                <c:pt idx="751">
                  <c:v>4781.58</c:v>
                </c:pt>
                <c:pt idx="752">
                  <c:v>4783.3500000000004</c:v>
                </c:pt>
                <c:pt idx="753">
                  <c:v>4769.83</c:v>
                </c:pt>
                <c:pt idx="754">
                  <c:v>4742.83</c:v>
                </c:pt>
                <c:pt idx="755">
                  <c:v>4704.8100000000004</c:v>
                </c:pt>
                <c:pt idx="756">
                  <c:v>4688.68</c:v>
                </c:pt>
                <c:pt idx="757">
                  <c:v>4697.24</c:v>
                </c:pt>
                <c:pt idx="758">
                  <c:v>4763.54</c:v>
                </c:pt>
                <c:pt idx="759">
                  <c:v>4756.5</c:v>
                </c:pt>
                <c:pt idx="760">
                  <c:v>4783.45</c:v>
                </c:pt>
                <c:pt idx="761">
                  <c:v>4780.24</c:v>
                </c:pt>
                <c:pt idx="762">
                  <c:v>4783.83</c:v>
                </c:pt>
                <c:pt idx="763">
                  <c:v>4765.9799999999996</c:v>
                </c:pt>
                <c:pt idx="764">
                  <c:v>4739.21</c:v>
                </c:pt>
                <c:pt idx="765">
                  <c:v>4780.9399999999996</c:v>
                </c:pt>
                <c:pt idx="766">
                  <c:v>4839.8100000000004</c:v>
                </c:pt>
                <c:pt idx="767">
                  <c:v>4850.43</c:v>
                </c:pt>
                <c:pt idx="768">
                  <c:v>4864.6000000000004</c:v>
                </c:pt>
                <c:pt idx="769">
                  <c:v>4868.55</c:v>
                </c:pt>
                <c:pt idx="770">
                  <c:v>4894.16</c:v>
                </c:pt>
                <c:pt idx="771">
                  <c:v>4890.97</c:v>
                </c:pt>
                <c:pt idx="772">
                  <c:v>4927.93</c:v>
                </c:pt>
                <c:pt idx="773">
                  <c:v>4924.97</c:v>
                </c:pt>
                <c:pt idx="774">
                  <c:v>4845.6499999999996</c:v>
                </c:pt>
                <c:pt idx="775">
                  <c:v>4906.1899999999996</c:v>
                </c:pt>
                <c:pt idx="776">
                  <c:v>4958.6099999999997</c:v>
                </c:pt>
                <c:pt idx="777">
                  <c:v>4942.8100000000004</c:v>
                </c:pt>
                <c:pt idx="778">
                  <c:v>4954.2299999999996</c:v>
                </c:pt>
                <c:pt idx="779">
                  <c:v>4995.0600000000004</c:v>
                </c:pt>
                <c:pt idx="780">
                  <c:v>4997.91</c:v>
                </c:pt>
                <c:pt idx="781">
                  <c:v>5026.6099999999997</c:v>
                </c:pt>
                <c:pt idx="782">
                  <c:v>5021.84</c:v>
                </c:pt>
                <c:pt idx="783">
                  <c:v>4953.17</c:v>
                </c:pt>
                <c:pt idx="784">
                  <c:v>5000.62</c:v>
                </c:pt>
                <c:pt idx="785">
                  <c:v>5029.7299999999996</c:v>
                </c:pt>
                <c:pt idx="786">
                  <c:v>5005.57</c:v>
                </c:pt>
                <c:pt idx="787">
                  <c:v>4975.51</c:v>
                </c:pt>
                <c:pt idx="788">
                  <c:v>4981.8</c:v>
                </c:pt>
                <c:pt idx="789">
                  <c:v>5087.03</c:v>
                </c:pt>
                <c:pt idx="790">
                  <c:v>5088.8</c:v>
                </c:pt>
                <c:pt idx="791">
                  <c:v>5069.53</c:v>
                </c:pt>
                <c:pt idx="792">
                  <c:v>5078.18</c:v>
                </c:pt>
                <c:pt idx="793">
                  <c:v>5069.76</c:v>
                </c:pt>
                <c:pt idx="794">
                  <c:v>5096.2700000000004</c:v>
                </c:pt>
                <c:pt idx="795">
                  <c:v>5137.08</c:v>
                </c:pt>
                <c:pt idx="796">
                  <c:v>5130.95</c:v>
                </c:pt>
                <c:pt idx="797">
                  <c:v>5078.6499999999996</c:v>
                </c:pt>
                <c:pt idx="798">
                  <c:v>5104.76</c:v>
                </c:pt>
                <c:pt idx="799">
                  <c:v>5157.3599999999997</c:v>
                </c:pt>
                <c:pt idx="800">
                  <c:v>5123.6899999999996</c:v>
                </c:pt>
                <c:pt idx="801">
                  <c:v>5117.9399999999996</c:v>
                </c:pt>
                <c:pt idx="802">
                  <c:v>5175.2700000000004</c:v>
                </c:pt>
                <c:pt idx="803">
                  <c:v>5165.3100000000004</c:v>
                </c:pt>
                <c:pt idx="804">
                  <c:v>5150.4799999999996</c:v>
                </c:pt>
                <c:pt idx="805">
                  <c:v>5117.09</c:v>
                </c:pt>
                <c:pt idx="806">
                  <c:v>5149.42</c:v>
                </c:pt>
                <c:pt idx="807">
                  <c:v>5178.51</c:v>
                </c:pt>
                <c:pt idx="808">
                  <c:v>5224.62</c:v>
                </c:pt>
                <c:pt idx="809">
                  <c:v>5241.53</c:v>
                </c:pt>
                <c:pt idx="810">
                  <c:v>5234.18</c:v>
                </c:pt>
                <c:pt idx="811">
                  <c:v>5218.1899999999996</c:v>
                </c:pt>
                <c:pt idx="812">
                  <c:v>5203.58</c:v>
                </c:pt>
                <c:pt idx="813">
                  <c:v>5248.49</c:v>
                </c:pt>
                <c:pt idx="814">
                  <c:v>5254.35</c:v>
                </c:pt>
                <c:pt idx="815">
                  <c:v>5243.77</c:v>
                </c:pt>
                <c:pt idx="816">
                  <c:v>5205.8100000000004</c:v>
                </c:pt>
                <c:pt idx="817">
                  <c:v>5211.49</c:v>
                </c:pt>
                <c:pt idx="818">
                  <c:v>5147.21</c:v>
                </c:pt>
                <c:pt idx="819">
                  <c:v>5204.34</c:v>
                </c:pt>
                <c:pt idx="820">
                  <c:v>5202.3900000000003</c:v>
                </c:pt>
                <c:pt idx="821">
                  <c:v>5209.91</c:v>
                </c:pt>
                <c:pt idx="822">
                  <c:v>5160.6400000000003</c:v>
                </c:pt>
                <c:pt idx="823">
                  <c:v>5199.0600000000004</c:v>
                </c:pt>
                <c:pt idx="824">
                  <c:v>5123.41</c:v>
                </c:pt>
                <c:pt idx="825">
                  <c:v>5061.82</c:v>
                </c:pt>
                <c:pt idx="826">
                  <c:v>5051.41</c:v>
                </c:pt>
                <c:pt idx="827">
                  <c:v>5022.21</c:v>
                </c:pt>
                <c:pt idx="828">
                  <c:v>5011.12</c:v>
                </c:pt>
                <c:pt idx="829">
                  <c:v>4967.2299999999996</c:v>
                </c:pt>
                <c:pt idx="830">
                  <c:v>5010.6000000000004</c:v>
                </c:pt>
                <c:pt idx="831">
                  <c:v>5070.55</c:v>
                </c:pt>
                <c:pt idx="832">
                  <c:v>5071.63</c:v>
                </c:pt>
                <c:pt idx="833">
                  <c:v>5048.42</c:v>
                </c:pt>
                <c:pt idx="834">
                  <c:v>5099.96</c:v>
                </c:pt>
                <c:pt idx="835">
                  <c:v>5116.17</c:v>
                </c:pt>
                <c:pt idx="836">
                  <c:v>5035.6899999999996</c:v>
                </c:pt>
                <c:pt idx="837">
                  <c:v>5018.3900000000003</c:v>
                </c:pt>
                <c:pt idx="838">
                  <c:v>5064.2</c:v>
                </c:pt>
                <c:pt idx="839">
                  <c:v>5127.79</c:v>
                </c:pt>
                <c:pt idx="840">
                  <c:v>5180.74</c:v>
                </c:pt>
                <c:pt idx="841">
                  <c:v>5187.7</c:v>
                </c:pt>
                <c:pt idx="842">
                  <c:v>5187.67</c:v>
                </c:pt>
                <c:pt idx="843">
                  <c:v>5214.08</c:v>
                </c:pt>
                <c:pt idx="844">
                  <c:v>5222.68</c:v>
                </c:pt>
                <c:pt idx="845">
                  <c:v>5221.42</c:v>
                </c:pt>
                <c:pt idx="846">
                  <c:v>5246.68</c:v>
                </c:pt>
                <c:pt idx="847">
                  <c:v>5308.15</c:v>
                </c:pt>
                <c:pt idx="848">
                  <c:v>5297.1</c:v>
                </c:pt>
                <c:pt idx="849">
                  <c:v>5303.27</c:v>
                </c:pt>
                <c:pt idx="850">
                  <c:v>5308.13</c:v>
                </c:pt>
                <c:pt idx="851">
                  <c:v>5321.41</c:v>
                </c:pt>
                <c:pt idx="852">
                  <c:v>5307.01</c:v>
                </c:pt>
                <c:pt idx="853">
                  <c:v>5267.84</c:v>
                </c:pt>
                <c:pt idx="854">
                  <c:v>5304.72</c:v>
                </c:pt>
                <c:pt idx="855">
                  <c:v>5306.04</c:v>
                </c:pt>
                <c:pt idx="856">
                  <c:v>5266.95</c:v>
                </c:pt>
                <c:pt idx="857">
                  <c:v>5235.4799999999996</c:v>
                </c:pt>
                <c:pt idx="858">
                  <c:v>5277.51</c:v>
                </c:pt>
                <c:pt idx="859">
                  <c:v>5283.4</c:v>
                </c:pt>
                <c:pt idx="860">
                  <c:v>5291.34</c:v>
                </c:pt>
                <c:pt idx="861">
                  <c:v>5354.03</c:v>
                </c:pt>
                <c:pt idx="862">
                  <c:v>5352.96</c:v>
                </c:pt>
                <c:pt idx="863">
                  <c:v>5346.99</c:v>
                </c:pt>
                <c:pt idx="864">
                  <c:v>5360.79</c:v>
                </c:pt>
                <c:pt idx="865">
                  <c:v>5375.32</c:v>
                </c:pt>
                <c:pt idx="866">
                  <c:v>5421.03</c:v>
                </c:pt>
                <c:pt idx="867">
                  <c:v>5433.74</c:v>
                </c:pt>
                <c:pt idx="868">
                  <c:v>5431.6</c:v>
                </c:pt>
                <c:pt idx="869">
                  <c:v>5473.23</c:v>
                </c:pt>
                <c:pt idx="870">
                  <c:v>5487.03</c:v>
                </c:pt>
                <c:pt idx="871">
                  <c:v>5473.17</c:v>
                </c:pt>
                <c:pt idx="872">
                  <c:v>5464.62</c:v>
                </c:pt>
                <c:pt idx="873">
                  <c:v>5447.87</c:v>
                </c:pt>
                <c:pt idx="874">
                  <c:v>5469.3</c:v>
                </c:pt>
                <c:pt idx="875">
                  <c:v>5477.9</c:v>
                </c:pt>
                <c:pt idx="876">
                  <c:v>5482.87</c:v>
                </c:pt>
                <c:pt idx="877">
                  <c:v>5460.48</c:v>
                </c:pt>
                <c:pt idx="878">
                  <c:v>5475.09</c:v>
                </c:pt>
                <c:pt idx="879">
                  <c:v>5509.01</c:v>
                </c:pt>
                <c:pt idx="880">
                  <c:v>5537.02</c:v>
                </c:pt>
                <c:pt idx="881">
                  <c:v>5567.19</c:v>
                </c:pt>
                <c:pt idx="882">
                  <c:v>5572.85</c:v>
                </c:pt>
                <c:pt idx="883">
                  <c:v>5576.98</c:v>
                </c:pt>
                <c:pt idx="884">
                  <c:v>5633.91</c:v>
                </c:pt>
                <c:pt idx="885">
                  <c:v>5584.54</c:v>
                </c:pt>
                <c:pt idx="886">
                  <c:v>5615.35</c:v>
                </c:pt>
                <c:pt idx="887">
                  <c:v>5631.22</c:v>
                </c:pt>
                <c:pt idx="888">
                  <c:v>5667.2</c:v>
                </c:pt>
                <c:pt idx="889">
                  <c:v>5588.27</c:v>
                </c:pt>
                <c:pt idx="890">
                  <c:v>5544.59</c:v>
                </c:pt>
                <c:pt idx="891">
                  <c:v>5505</c:v>
                </c:pt>
                <c:pt idx="892">
                  <c:v>5564.41</c:v>
                </c:pt>
                <c:pt idx="893">
                  <c:v>5555.74</c:v>
                </c:pt>
                <c:pt idx="894">
                  <c:v>5427.13</c:v>
                </c:pt>
                <c:pt idx="895">
                  <c:v>5399.22</c:v>
                </c:pt>
                <c:pt idx="896">
                  <c:v>5459.1</c:v>
                </c:pt>
                <c:pt idx="897">
                  <c:v>5463.54</c:v>
                </c:pt>
                <c:pt idx="898">
                  <c:v>5436.44</c:v>
                </c:pt>
                <c:pt idx="899">
                  <c:v>5522.3</c:v>
                </c:pt>
                <c:pt idx="900">
                  <c:v>5446.68</c:v>
                </c:pt>
                <c:pt idx="901">
                  <c:v>5346.56</c:v>
                </c:pt>
                <c:pt idx="902">
                  <c:v>5186.33</c:v>
                </c:pt>
                <c:pt idx="903">
                  <c:v>5240.03</c:v>
                </c:pt>
                <c:pt idx="904">
                  <c:v>5199.5</c:v>
                </c:pt>
                <c:pt idx="905">
                  <c:v>5319.31</c:v>
                </c:pt>
                <c:pt idx="906">
                  <c:v>5344.16</c:v>
                </c:pt>
                <c:pt idx="907">
                  <c:v>5344.39</c:v>
                </c:pt>
                <c:pt idx="908">
                  <c:v>5434.43</c:v>
                </c:pt>
                <c:pt idx="909">
                  <c:v>5455.21</c:v>
                </c:pt>
                <c:pt idx="910">
                  <c:v>5543.22</c:v>
                </c:pt>
                <c:pt idx="911">
                  <c:v>5554.25</c:v>
                </c:pt>
                <c:pt idx="912">
                  <c:v>5608.25</c:v>
                </c:pt>
                <c:pt idx="913">
                  <c:v>5597.12</c:v>
                </c:pt>
                <c:pt idx="914">
                  <c:v>5620.85</c:v>
                </c:pt>
                <c:pt idx="915">
                  <c:v>5570.64</c:v>
                </c:pt>
                <c:pt idx="916">
                  <c:v>5634.61</c:v>
                </c:pt>
                <c:pt idx="917">
                  <c:v>5616.84</c:v>
                </c:pt>
                <c:pt idx="918">
                  <c:v>5625.8</c:v>
                </c:pt>
                <c:pt idx="919">
                  <c:v>5592.18</c:v>
                </c:pt>
                <c:pt idx="920">
                  <c:v>5591.96</c:v>
                </c:pt>
                <c:pt idx="921">
                  <c:v>5648.4</c:v>
                </c:pt>
                <c:pt idx="922">
                  <c:v>5528.93</c:v>
                </c:pt>
                <c:pt idx="923">
                  <c:v>5520.07</c:v>
                </c:pt>
                <c:pt idx="924">
                  <c:v>5503.41</c:v>
                </c:pt>
                <c:pt idx="925">
                  <c:v>5408.42</c:v>
                </c:pt>
                <c:pt idx="926">
                  <c:v>5471.05</c:v>
                </c:pt>
                <c:pt idx="927">
                  <c:v>5495.52</c:v>
                </c:pt>
                <c:pt idx="928">
                  <c:v>5554.13</c:v>
                </c:pt>
                <c:pt idx="929">
                  <c:v>5595.76</c:v>
                </c:pt>
                <c:pt idx="930">
                  <c:v>5626.02</c:v>
                </c:pt>
                <c:pt idx="931">
                  <c:v>5633.09</c:v>
                </c:pt>
                <c:pt idx="932">
                  <c:v>5634.58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40-BA47-A7F7-0CC9F844D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755855"/>
        <c:axId val="1"/>
      </c:lineChart>
      <c:lineChart>
        <c:grouping val="standard"/>
        <c:varyColors val="0"/>
        <c:ser>
          <c:idx val="0"/>
          <c:order val="0"/>
          <c:tx>
            <c:strRef>
              <c:f>Prices!$C$1</c:f>
              <c:strCache>
                <c:ptCount val="1"/>
                <c:pt idx="0">
                  <c:v>Amazon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Prices!$A$2:$A$937</c:f>
              <c:numCache>
                <c:formatCode>m/d/yy</c:formatCode>
                <c:ptCount val="936"/>
                <c:pt idx="0">
                  <c:v>44196</c:v>
                </c:pt>
                <c:pt idx="1">
                  <c:v>44200</c:v>
                </c:pt>
                <c:pt idx="2">
                  <c:v>44201</c:v>
                </c:pt>
                <c:pt idx="3">
                  <c:v>44202</c:v>
                </c:pt>
                <c:pt idx="4">
                  <c:v>44203</c:v>
                </c:pt>
                <c:pt idx="5">
                  <c:v>44204</c:v>
                </c:pt>
                <c:pt idx="6">
                  <c:v>44207</c:v>
                </c:pt>
                <c:pt idx="7">
                  <c:v>44208</c:v>
                </c:pt>
                <c:pt idx="8">
                  <c:v>44209</c:v>
                </c:pt>
                <c:pt idx="9">
                  <c:v>44210</c:v>
                </c:pt>
                <c:pt idx="10">
                  <c:v>44211</c:v>
                </c:pt>
                <c:pt idx="11">
                  <c:v>44215</c:v>
                </c:pt>
                <c:pt idx="12">
                  <c:v>44216</c:v>
                </c:pt>
                <c:pt idx="13">
                  <c:v>44217</c:v>
                </c:pt>
                <c:pt idx="14">
                  <c:v>44218</c:v>
                </c:pt>
                <c:pt idx="15">
                  <c:v>44221</c:v>
                </c:pt>
                <c:pt idx="16">
                  <c:v>44222</c:v>
                </c:pt>
                <c:pt idx="17">
                  <c:v>44223</c:v>
                </c:pt>
                <c:pt idx="18">
                  <c:v>44224</c:v>
                </c:pt>
                <c:pt idx="19">
                  <c:v>44225</c:v>
                </c:pt>
                <c:pt idx="20">
                  <c:v>44228</c:v>
                </c:pt>
                <c:pt idx="21">
                  <c:v>44229</c:v>
                </c:pt>
                <c:pt idx="22">
                  <c:v>44230</c:v>
                </c:pt>
                <c:pt idx="23">
                  <c:v>44231</c:v>
                </c:pt>
                <c:pt idx="24">
                  <c:v>44232</c:v>
                </c:pt>
                <c:pt idx="25">
                  <c:v>44235</c:v>
                </c:pt>
                <c:pt idx="26">
                  <c:v>44236</c:v>
                </c:pt>
                <c:pt idx="27">
                  <c:v>44237</c:v>
                </c:pt>
                <c:pt idx="28">
                  <c:v>44238</c:v>
                </c:pt>
                <c:pt idx="29">
                  <c:v>44239</c:v>
                </c:pt>
                <c:pt idx="30">
                  <c:v>44243</c:v>
                </c:pt>
                <c:pt idx="31">
                  <c:v>44244</c:v>
                </c:pt>
                <c:pt idx="32">
                  <c:v>44245</c:v>
                </c:pt>
                <c:pt idx="33">
                  <c:v>44246</c:v>
                </c:pt>
                <c:pt idx="34">
                  <c:v>44249</c:v>
                </c:pt>
                <c:pt idx="35">
                  <c:v>44250</c:v>
                </c:pt>
                <c:pt idx="36">
                  <c:v>44251</c:v>
                </c:pt>
                <c:pt idx="37">
                  <c:v>44252</c:v>
                </c:pt>
                <c:pt idx="38">
                  <c:v>44253</c:v>
                </c:pt>
                <c:pt idx="39">
                  <c:v>44256</c:v>
                </c:pt>
                <c:pt idx="40">
                  <c:v>44257</c:v>
                </c:pt>
                <c:pt idx="41">
                  <c:v>44258</c:v>
                </c:pt>
                <c:pt idx="42">
                  <c:v>44259</c:v>
                </c:pt>
                <c:pt idx="43">
                  <c:v>44260</c:v>
                </c:pt>
                <c:pt idx="44">
                  <c:v>44263</c:v>
                </c:pt>
                <c:pt idx="45">
                  <c:v>44264</c:v>
                </c:pt>
                <c:pt idx="46">
                  <c:v>44265</c:v>
                </c:pt>
                <c:pt idx="47">
                  <c:v>44266</c:v>
                </c:pt>
                <c:pt idx="48">
                  <c:v>44267</c:v>
                </c:pt>
                <c:pt idx="49">
                  <c:v>44270</c:v>
                </c:pt>
                <c:pt idx="50">
                  <c:v>44271</c:v>
                </c:pt>
                <c:pt idx="51">
                  <c:v>44272</c:v>
                </c:pt>
                <c:pt idx="52">
                  <c:v>44273</c:v>
                </c:pt>
                <c:pt idx="53">
                  <c:v>44274</c:v>
                </c:pt>
                <c:pt idx="54">
                  <c:v>44277</c:v>
                </c:pt>
                <c:pt idx="55">
                  <c:v>44278</c:v>
                </c:pt>
                <c:pt idx="56">
                  <c:v>44279</c:v>
                </c:pt>
                <c:pt idx="57">
                  <c:v>44280</c:v>
                </c:pt>
                <c:pt idx="58">
                  <c:v>44281</c:v>
                </c:pt>
                <c:pt idx="59">
                  <c:v>44284</c:v>
                </c:pt>
                <c:pt idx="60">
                  <c:v>44285</c:v>
                </c:pt>
                <c:pt idx="61">
                  <c:v>44286</c:v>
                </c:pt>
                <c:pt idx="62">
                  <c:v>44287</c:v>
                </c:pt>
                <c:pt idx="63">
                  <c:v>44288</c:v>
                </c:pt>
                <c:pt idx="64">
                  <c:v>44291</c:v>
                </c:pt>
                <c:pt idx="65">
                  <c:v>44292</c:v>
                </c:pt>
                <c:pt idx="66">
                  <c:v>44293</c:v>
                </c:pt>
                <c:pt idx="67">
                  <c:v>44294</c:v>
                </c:pt>
                <c:pt idx="68">
                  <c:v>44295</c:v>
                </c:pt>
                <c:pt idx="69">
                  <c:v>44298</c:v>
                </c:pt>
                <c:pt idx="70">
                  <c:v>44299</c:v>
                </c:pt>
                <c:pt idx="71">
                  <c:v>44300</c:v>
                </c:pt>
                <c:pt idx="72">
                  <c:v>44301</c:v>
                </c:pt>
                <c:pt idx="73">
                  <c:v>44302</c:v>
                </c:pt>
                <c:pt idx="74">
                  <c:v>44305</c:v>
                </c:pt>
                <c:pt idx="75">
                  <c:v>44306</c:v>
                </c:pt>
                <c:pt idx="76">
                  <c:v>44307</c:v>
                </c:pt>
                <c:pt idx="77">
                  <c:v>44308</c:v>
                </c:pt>
                <c:pt idx="78">
                  <c:v>44309</c:v>
                </c:pt>
                <c:pt idx="79">
                  <c:v>44312</c:v>
                </c:pt>
                <c:pt idx="80">
                  <c:v>44313</c:v>
                </c:pt>
                <c:pt idx="81">
                  <c:v>44314</c:v>
                </c:pt>
                <c:pt idx="82">
                  <c:v>44315</c:v>
                </c:pt>
                <c:pt idx="83">
                  <c:v>44316</c:v>
                </c:pt>
                <c:pt idx="84">
                  <c:v>44319</c:v>
                </c:pt>
                <c:pt idx="85">
                  <c:v>44320</c:v>
                </c:pt>
                <c:pt idx="86">
                  <c:v>44321</c:v>
                </c:pt>
                <c:pt idx="87">
                  <c:v>44322</c:v>
                </c:pt>
                <c:pt idx="88">
                  <c:v>44323</c:v>
                </c:pt>
                <c:pt idx="89">
                  <c:v>44326</c:v>
                </c:pt>
                <c:pt idx="90">
                  <c:v>44327</c:v>
                </c:pt>
                <c:pt idx="91">
                  <c:v>44328</c:v>
                </c:pt>
                <c:pt idx="92">
                  <c:v>44329</c:v>
                </c:pt>
                <c:pt idx="93">
                  <c:v>44330</c:v>
                </c:pt>
                <c:pt idx="94">
                  <c:v>44333</c:v>
                </c:pt>
                <c:pt idx="95">
                  <c:v>44334</c:v>
                </c:pt>
                <c:pt idx="96">
                  <c:v>44335</c:v>
                </c:pt>
                <c:pt idx="97">
                  <c:v>44336</c:v>
                </c:pt>
                <c:pt idx="98">
                  <c:v>44337</c:v>
                </c:pt>
                <c:pt idx="99">
                  <c:v>44340</c:v>
                </c:pt>
                <c:pt idx="100">
                  <c:v>44341</c:v>
                </c:pt>
                <c:pt idx="101">
                  <c:v>44342</c:v>
                </c:pt>
                <c:pt idx="102">
                  <c:v>44343</c:v>
                </c:pt>
                <c:pt idx="103">
                  <c:v>44344</c:v>
                </c:pt>
                <c:pt idx="104">
                  <c:v>44348</c:v>
                </c:pt>
                <c:pt idx="105">
                  <c:v>44349</c:v>
                </c:pt>
                <c:pt idx="106">
                  <c:v>44350</c:v>
                </c:pt>
                <c:pt idx="107">
                  <c:v>44351</c:v>
                </c:pt>
                <c:pt idx="108">
                  <c:v>44354</c:v>
                </c:pt>
                <c:pt idx="109">
                  <c:v>44355</c:v>
                </c:pt>
                <c:pt idx="110">
                  <c:v>44356</c:v>
                </c:pt>
                <c:pt idx="111">
                  <c:v>44357</c:v>
                </c:pt>
                <c:pt idx="112">
                  <c:v>44358</c:v>
                </c:pt>
                <c:pt idx="113">
                  <c:v>44361</c:v>
                </c:pt>
                <c:pt idx="114">
                  <c:v>44362</c:v>
                </c:pt>
                <c:pt idx="115">
                  <c:v>44363</c:v>
                </c:pt>
                <c:pt idx="116">
                  <c:v>44364</c:v>
                </c:pt>
                <c:pt idx="117">
                  <c:v>44368</c:v>
                </c:pt>
                <c:pt idx="118">
                  <c:v>44369</c:v>
                </c:pt>
                <c:pt idx="119">
                  <c:v>44370</c:v>
                </c:pt>
                <c:pt idx="120">
                  <c:v>44371</c:v>
                </c:pt>
                <c:pt idx="121">
                  <c:v>44372</c:v>
                </c:pt>
                <c:pt idx="122">
                  <c:v>44375</c:v>
                </c:pt>
                <c:pt idx="123">
                  <c:v>44376</c:v>
                </c:pt>
                <c:pt idx="124">
                  <c:v>44377</c:v>
                </c:pt>
                <c:pt idx="125">
                  <c:v>44378</c:v>
                </c:pt>
                <c:pt idx="126">
                  <c:v>44379</c:v>
                </c:pt>
                <c:pt idx="127">
                  <c:v>44383</c:v>
                </c:pt>
                <c:pt idx="128">
                  <c:v>44384</c:v>
                </c:pt>
                <c:pt idx="129">
                  <c:v>44385</c:v>
                </c:pt>
                <c:pt idx="130">
                  <c:v>44386</c:v>
                </c:pt>
                <c:pt idx="131">
                  <c:v>44389</c:v>
                </c:pt>
                <c:pt idx="132">
                  <c:v>44390</c:v>
                </c:pt>
                <c:pt idx="133">
                  <c:v>44391</c:v>
                </c:pt>
                <c:pt idx="134">
                  <c:v>44392</c:v>
                </c:pt>
                <c:pt idx="135">
                  <c:v>44393</c:v>
                </c:pt>
                <c:pt idx="136">
                  <c:v>44396</c:v>
                </c:pt>
                <c:pt idx="137">
                  <c:v>44397</c:v>
                </c:pt>
                <c:pt idx="138">
                  <c:v>44398</c:v>
                </c:pt>
                <c:pt idx="139">
                  <c:v>44399</c:v>
                </c:pt>
                <c:pt idx="140">
                  <c:v>44400</c:v>
                </c:pt>
                <c:pt idx="141">
                  <c:v>44403</c:v>
                </c:pt>
                <c:pt idx="142">
                  <c:v>44404</c:v>
                </c:pt>
                <c:pt idx="143">
                  <c:v>44405</c:v>
                </c:pt>
                <c:pt idx="144">
                  <c:v>44406</c:v>
                </c:pt>
                <c:pt idx="145">
                  <c:v>44407</c:v>
                </c:pt>
                <c:pt idx="146">
                  <c:v>44410</c:v>
                </c:pt>
                <c:pt idx="147">
                  <c:v>44411</c:v>
                </c:pt>
                <c:pt idx="148">
                  <c:v>44412</c:v>
                </c:pt>
                <c:pt idx="149">
                  <c:v>44413</c:v>
                </c:pt>
                <c:pt idx="150">
                  <c:v>44414</c:v>
                </c:pt>
                <c:pt idx="151">
                  <c:v>44417</c:v>
                </c:pt>
                <c:pt idx="152">
                  <c:v>44418</c:v>
                </c:pt>
                <c:pt idx="153">
                  <c:v>44419</c:v>
                </c:pt>
                <c:pt idx="154">
                  <c:v>44420</c:v>
                </c:pt>
                <c:pt idx="155">
                  <c:v>44421</c:v>
                </c:pt>
                <c:pt idx="156">
                  <c:v>44424</c:v>
                </c:pt>
                <c:pt idx="157">
                  <c:v>44425</c:v>
                </c:pt>
                <c:pt idx="158">
                  <c:v>44426</c:v>
                </c:pt>
                <c:pt idx="159">
                  <c:v>44427</c:v>
                </c:pt>
                <c:pt idx="160">
                  <c:v>44428</c:v>
                </c:pt>
                <c:pt idx="161">
                  <c:v>44431</c:v>
                </c:pt>
                <c:pt idx="162">
                  <c:v>44432</c:v>
                </c:pt>
                <c:pt idx="163">
                  <c:v>44433</c:v>
                </c:pt>
                <c:pt idx="164">
                  <c:v>44434</c:v>
                </c:pt>
                <c:pt idx="165">
                  <c:v>44435</c:v>
                </c:pt>
                <c:pt idx="166">
                  <c:v>44438</c:v>
                </c:pt>
                <c:pt idx="167">
                  <c:v>44439</c:v>
                </c:pt>
                <c:pt idx="168">
                  <c:v>44440</c:v>
                </c:pt>
                <c:pt idx="169">
                  <c:v>44441</c:v>
                </c:pt>
                <c:pt idx="170">
                  <c:v>44442</c:v>
                </c:pt>
                <c:pt idx="171">
                  <c:v>44446</c:v>
                </c:pt>
                <c:pt idx="172">
                  <c:v>44447</c:v>
                </c:pt>
                <c:pt idx="173">
                  <c:v>44448</c:v>
                </c:pt>
                <c:pt idx="174">
                  <c:v>44449</c:v>
                </c:pt>
                <c:pt idx="175">
                  <c:v>44452</c:v>
                </c:pt>
                <c:pt idx="176">
                  <c:v>44453</c:v>
                </c:pt>
                <c:pt idx="177">
                  <c:v>44454</c:v>
                </c:pt>
                <c:pt idx="178">
                  <c:v>44455</c:v>
                </c:pt>
                <c:pt idx="179">
                  <c:v>44456</c:v>
                </c:pt>
                <c:pt idx="180">
                  <c:v>44459</c:v>
                </c:pt>
                <c:pt idx="181">
                  <c:v>44460</c:v>
                </c:pt>
                <c:pt idx="182">
                  <c:v>44461</c:v>
                </c:pt>
                <c:pt idx="183">
                  <c:v>44462</c:v>
                </c:pt>
                <c:pt idx="184">
                  <c:v>44463</c:v>
                </c:pt>
                <c:pt idx="185">
                  <c:v>44466</c:v>
                </c:pt>
                <c:pt idx="186">
                  <c:v>44467</c:v>
                </c:pt>
                <c:pt idx="187">
                  <c:v>44468</c:v>
                </c:pt>
                <c:pt idx="188">
                  <c:v>44469</c:v>
                </c:pt>
                <c:pt idx="189">
                  <c:v>44470</c:v>
                </c:pt>
                <c:pt idx="190">
                  <c:v>44473</c:v>
                </c:pt>
                <c:pt idx="191">
                  <c:v>44474</c:v>
                </c:pt>
                <c:pt idx="192">
                  <c:v>44475</c:v>
                </c:pt>
                <c:pt idx="193">
                  <c:v>44476</c:v>
                </c:pt>
                <c:pt idx="194">
                  <c:v>44477</c:v>
                </c:pt>
                <c:pt idx="195">
                  <c:v>44481</c:v>
                </c:pt>
                <c:pt idx="196">
                  <c:v>44482</c:v>
                </c:pt>
                <c:pt idx="197">
                  <c:v>44483</c:v>
                </c:pt>
                <c:pt idx="198">
                  <c:v>44484</c:v>
                </c:pt>
                <c:pt idx="199">
                  <c:v>44487</c:v>
                </c:pt>
                <c:pt idx="200">
                  <c:v>44488</c:v>
                </c:pt>
                <c:pt idx="201">
                  <c:v>44489</c:v>
                </c:pt>
                <c:pt idx="202">
                  <c:v>44490</c:v>
                </c:pt>
                <c:pt idx="203">
                  <c:v>44491</c:v>
                </c:pt>
                <c:pt idx="204">
                  <c:v>44494</c:v>
                </c:pt>
                <c:pt idx="205">
                  <c:v>44495</c:v>
                </c:pt>
                <c:pt idx="206">
                  <c:v>44496</c:v>
                </c:pt>
                <c:pt idx="207">
                  <c:v>44497</c:v>
                </c:pt>
                <c:pt idx="208">
                  <c:v>44498</c:v>
                </c:pt>
                <c:pt idx="209">
                  <c:v>44501</c:v>
                </c:pt>
                <c:pt idx="210">
                  <c:v>44502</c:v>
                </c:pt>
                <c:pt idx="211">
                  <c:v>44503</c:v>
                </c:pt>
                <c:pt idx="212">
                  <c:v>44504</c:v>
                </c:pt>
                <c:pt idx="213">
                  <c:v>44505</c:v>
                </c:pt>
                <c:pt idx="214">
                  <c:v>44508</c:v>
                </c:pt>
                <c:pt idx="215">
                  <c:v>44509</c:v>
                </c:pt>
                <c:pt idx="216">
                  <c:v>44510</c:v>
                </c:pt>
                <c:pt idx="217">
                  <c:v>44512</c:v>
                </c:pt>
                <c:pt idx="218">
                  <c:v>44515</c:v>
                </c:pt>
                <c:pt idx="219">
                  <c:v>44516</c:v>
                </c:pt>
                <c:pt idx="220">
                  <c:v>44517</c:v>
                </c:pt>
                <c:pt idx="221">
                  <c:v>44518</c:v>
                </c:pt>
                <c:pt idx="222">
                  <c:v>44519</c:v>
                </c:pt>
                <c:pt idx="223">
                  <c:v>44522</c:v>
                </c:pt>
                <c:pt idx="224">
                  <c:v>44523</c:v>
                </c:pt>
                <c:pt idx="225">
                  <c:v>44524</c:v>
                </c:pt>
                <c:pt idx="226">
                  <c:v>44526</c:v>
                </c:pt>
                <c:pt idx="227">
                  <c:v>44529</c:v>
                </c:pt>
                <c:pt idx="228">
                  <c:v>44530</c:v>
                </c:pt>
                <c:pt idx="229">
                  <c:v>44531</c:v>
                </c:pt>
                <c:pt idx="230">
                  <c:v>44532</c:v>
                </c:pt>
                <c:pt idx="231">
                  <c:v>44533</c:v>
                </c:pt>
                <c:pt idx="232">
                  <c:v>44536</c:v>
                </c:pt>
                <c:pt idx="233">
                  <c:v>44537</c:v>
                </c:pt>
                <c:pt idx="234">
                  <c:v>44538</c:v>
                </c:pt>
                <c:pt idx="235">
                  <c:v>44539</c:v>
                </c:pt>
                <c:pt idx="236">
                  <c:v>44540</c:v>
                </c:pt>
                <c:pt idx="237">
                  <c:v>44543</c:v>
                </c:pt>
                <c:pt idx="238">
                  <c:v>44544</c:v>
                </c:pt>
                <c:pt idx="239">
                  <c:v>44545</c:v>
                </c:pt>
                <c:pt idx="240">
                  <c:v>44546</c:v>
                </c:pt>
                <c:pt idx="241">
                  <c:v>44547</c:v>
                </c:pt>
                <c:pt idx="242">
                  <c:v>44550</c:v>
                </c:pt>
                <c:pt idx="243">
                  <c:v>44551</c:v>
                </c:pt>
                <c:pt idx="244">
                  <c:v>44552</c:v>
                </c:pt>
                <c:pt idx="245">
                  <c:v>44553</c:v>
                </c:pt>
                <c:pt idx="246">
                  <c:v>44557</c:v>
                </c:pt>
                <c:pt idx="247">
                  <c:v>44558</c:v>
                </c:pt>
                <c:pt idx="248">
                  <c:v>44559</c:v>
                </c:pt>
                <c:pt idx="249">
                  <c:v>44560</c:v>
                </c:pt>
                <c:pt idx="250">
                  <c:v>44564</c:v>
                </c:pt>
                <c:pt idx="251">
                  <c:v>44565</c:v>
                </c:pt>
                <c:pt idx="252">
                  <c:v>44566</c:v>
                </c:pt>
                <c:pt idx="253">
                  <c:v>44567</c:v>
                </c:pt>
                <c:pt idx="254">
                  <c:v>44568</c:v>
                </c:pt>
                <c:pt idx="255">
                  <c:v>44571</c:v>
                </c:pt>
                <c:pt idx="256">
                  <c:v>44572</c:v>
                </c:pt>
                <c:pt idx="257">
                  <c:v>44573</c:v>
                </c:pt>
                <c:pt idx="258">
                  <c:v>44574</c:v>
                </c:pt>
                <c:pt idx="259">
                  <c:v>44575</c:v>
                </c:pt>
                <c:pt idx="260">
                  <c:v>44579</c:v>
                </c:pt>
                <c:pt idx="261">
                  <c:v>44580</c:v>
                </c:pt>
                <c:pt idx="262">
                  <c:v>44581</c:v>
                </c:pt>
                <c:pt idx="263">
                  <c:v>44582</c:v>
                </c:pt>
                <c:pt idx="264">
                  <c:v>44585</c:v>
                </c:pt>
                <c:pt idx="265">
                  <c:v>44586</c:v>
                </c:pt>
                <c:pt idx="266">
                  <c:v>44587</c:v>
                </c:pt>
                <c:pt idx="267">
                  <c:v>44588</c:v>
                </c:pt>
                <c:pt idx="268">
                  <c:v>44589</c:v>
                </c:pt>
                <c:pt idx="269">
                  <c:v>44592</c:v>
                </c:pt>
                <c:pt idx="270">
                  <c:v>44593</c:v>
                </c:pt>
                <c:pt idx="271">
                  <c:v>44594</c:v>
                </c:pt>
                <c:pt idx="272">
                  <c:v>44595</c:v>
                </c:pt>
                <c:pt idx="273">
                  <c:v>44596</c:v>
                </c:pt>
                <c:pt idx="274">
                  <c:v>44599</c:v>
                </c:pt>
                <c:pt idx="275">
                  <c:v>44600</c:v>
                </c:pt>
                <c:pt idx="276">
                  <c:v>44601</c:v>
                </c:pt>
                <c:pt idx="277">
                  <c:v>44602</c:v>
                </c:pt>
                <c:pt idx="278">
                  <c:v>44603</c:v>
                </c:pt>
                <c:pt idx="279">
                  <c:v>44606</c:v>
                </c:pt>
                <c:pt idx="280">
                  <c:v>44607</c:v>
                </c:pt>
                <c:pt idx="281">
                  <c:v>44608</c:v>
                </c:pt>
                <c:pt idx="282">
                  <c:v>44609</c:v>
                </c:pt>
                <c:pt idx="283">
                  <c:v>44610</c:v>
                </c:pt>
                <c:pt idx="284">
                  <c:v>44614</c:v>
                </c:pt>
                <c:pt idx="285">
                  <c:v>44615</c:v>
                </c:pt>
                <c:pt idx="286">
                  <c:v>44616</c:v>
                </c:pt>
                <c:pt idx="287">
                  <c:v>44617</c:v>
                </c:pt>
                <c:pt idx="288">
                  <c:v>44620</c:v>
                </c:pt>
                <c:pt idx="289">
                  <c:v>44621</c:v>
                </c:pt>
                <c:pt idx="290">
                  <c:v>44622</c:v>
                </c:pt>
                <c:pt idx="291">
                  <c:v>44623</c:v>
                </c:pt>
                <c:pt idx="292">
                  <c:v>44624</c:v>
                </c:pt>
                <c:pt idx="293">
                  <c:v>44627</c:v>
                </c:pt>
                <c:pt idx="294">
                  <c:v>44628</c:v>
                </c:pt>
                <c:pt idx="295">
                  <c:v>44629</c:v>
                </c:pt>
                <c:pt idx="296">
                  <c:v>44630</c:v>
                </c:pt>
                <c:pt idx="297">
                  <c:v>44631</c:v>
                </c:pt>
                <c:pt idx="298">
                  <c:v>44634</c:v>
                </c:pt>
                <c:pt idx="299">
                  <c:v>44635</c:v>
                </c:pt>
                <c:pt idx="300">
                  <c:v>44636</c:v>
                </c:pt>
                <c:pt idx="301">
                  <c:v>44637</c:v>
                </c:pt>
                <c:pt idx="302">
                  <c:v>44638</c:v>
                </c:pt>
                <c:pt idx="303">
                  <c:v>44641</c:v>
                </c:pt>
                <c:pt idx="304">
                  <c:v>44642</c:v>
                </c:pt>
                <c:pt idx="305">
                  <c:v>44643</c:v>
                </c:pt>
                <c:pt idx="306">
                  <c:v>44644</c:v>
                </c:pt>
                <c:pt idx="307">
                  <c:v>44645</c:v>
                </c:pt>
                <c:pt idx="308">
                  <c:v>44648</c:v>
                </c:pt>
                <c:pt idx="309">
                  <c:v>44649</c:v>
                </c:pt>
                <c:pt idx="310">
                  <c:v>44650</c:v>
                </c:pt>
                <c:pt idx="311">
                  <c:v>44651</c:v>
                </c:pt>
                <c:pt idx="312">
                  <c:v>44652</c:v>
                </c:pt>
                <c:pt idx="313">
                  <c:v>44655</c:v>
                </c:pt>
                <c:pt idx="314">
                  <c:v>44656</c:v>
                </c:pt>
                <c:pt idx="315">
                  <c:v>44657</c:v>
                </c:pt>
                <c:pt idx="316">
                  <c:v>44658</c:v>
                </c:pt>
                <c:pt idx="317">
                  <c:v>44659</c:v>
                </c:pt>
                <c:pt idx="318">
                  <c:v>44662</c:v>
                </c:pt>
                <c:pt idx="319">
                  <c:v>44663</c:v>
                </c:pt>
                <c:pt idx="320">
                  <c:v>44664</c:v>
                </c:pt>
                <c:pt idx="321">
                  <c:v>44665</c:v>
                </c:pt>
                <c:pt idx="322">
                  <c:v>44666</c:v>
                </c:pt>
                <c:pt idx="323">
                  <c:v>44669</c:v>
                </c:pt>
                <c:pt idx="324">
                  <c:v>44670</c:v>
                </c:pt>
                <c:pt idx="325">
                  <c:v>44671</c:v>
                </c:pt>
                <c:pt idx="326">
                  <c:v>44672</c:v>
                </c:pt>
                <c:pt idx="327">
                  <c:v>44673</c:v>
                </c:pt>
                <c:pt idx="328">
                  <c:v>44676</c:v>
                </c:pt>
                <c:pt idx="329">
                  <c:v>44677</c:v>
                </c:pt>
                <c:pt idx="330">
                  <c:v>44678</c:v>
                </c:pt>
                <c:pt idx="331">
                  <c:v>44679</c:v>
                </c:pt>
                <c:pt idx="332">
                  <c:v>44680</c:v>
                </c:pt>
                <c:pt idx="333">
                  <c:v>44683</c:v>
                </c:pt>
                <c:pt idx="334">
                  <c:v>44684</c:v>
                </c:pt>
                <c:pt idx="335">
                  <c:v>44685</c:v>
                </c:pt>
                <c:pt idx="336">
                  <c:v>44686</c:v>
                </c:pt>
                <c:pt idx="337">
                  <c:v>44687</c:v>
                </c:pt>
                <c:pt idx="338">
                  <c:v>44690</c:v>
                </c:pt>
                <c:pt idx="339">
                  <c:v>44691</c:v>
                </c:pt>
                <c:pt idx="340">
                  <c:v>44692</c:v>
                </c:pt>
                <c:pt idx="341">
                  <c:v>44693</c:v>
                </c:pt>
                <c:pt idx="342">
                  <c:v>44694</c:v>
                </c:pt>
                <c:pt idx="343">
                  <c:v>44697</c:v>
                </c:pt>
                <c:pt idx="344">
                  <c:v>44698</c:v>
                </c:pt>
                <c:pt idx="345">
                  <c:v>44699</c:v>
                </c:pt>
                <c:pt idx="346">
                  <c:v>44700</c:v>
                </c:pt>
                <c:pt idx="347">
                  <c:v>44701</c:v>
                </c:pt>
                <c:pt idx="348">
                  <c:v>44704</c:v>
                </c:pt>
                <c:pt idx="349">
                  <c:v>44705</c:v>
                </c:pt>
                <c:pt idx="350">
                  <c:v>44706</c:v>
                </c:pt>
                <c:pt idx="351">
                  <c:v>44707</c:v>
                </c:pt>
                <c:pt idx="352">
                  <c:v>44708</c:v>
                </c:pt>
                <c:pt idx="353">
                  <c:v>44712</c:v>
                </c:pt>
                <c:pt idx="354">
                  <c:v>44713</c:v>
                </c:pt>
                <c:pt idx="355">
                  <c:v>44714</c:v>
                </c:pt>
                <c:pt idx="356">
                  <c:v>44715</c:v>
                </c:pt>
                <c:pt idx="357">
                  <c:v>44718</c:v>
                </c:pt>
                <c:pt idx="358">
                  <c:v>44719</c:v>
                </c:pt>
                <c:pt idx="359">
                  <c:v>44720</c:v>
                </c:pt>
                <c:pt idx="360">
                  <c:v>44721</c:v>
                </c:pt>
                <c:pt idx="361">
                  <c:v>44722</c:v>
                </c:pt>
                <c:pt idx="362">
                  <c:v>44725</c:v>
                </c:pt>
                <c:pt idx="363">
                  <c:v>44726</c:v>
                </c:pt>
                <c:pt idx="364">
                  <c:v>44727</c:v>
                </c:pt>
                <c:pt idx="365">
                  <c:v>44728</c:v>
                </c:pt>
                <c:pt idx="366">
                  <c:v>44729</c:v>
                </c:pt>
                <c:pt idx="367">
                  <c:v>44733</c:v>
                </c:pt>
                <c:pt idx="368">
                  <c:v>44734</c:v>
                </c:pt>
                <c:pt idx="369">
                  <c:v>44735</c:v>
                </c:pt>
                <c:pt idx="370">
                  <c:v>44736</c:v>
                </c:pt>
                <c:pt idx="371">
                  <c:v>44739</c:v>
                </c:pt>
                <c:pt idx="372">
                  <c:v>44740</c:v>
                </c:pt>
                <c:pt idx="373">
                  <c:v>44741</c:v>
                </c:pt>
                <c:pt idx="374">
                  <c:v>44742</c:v>
                </c:pt>
                <c:pt idx="375">
                  <c:v>44743</c:v>
                </c:pt>
                <c:pt idx="376">
                  <c:v>44747</c:v>
                </c:pt>
                <c:pt idx="377">
                  <c:v>44748</c:v>
                </c:pt>
                <c:pt idx="378">
                  <c:v>44749</c:v>
                </c:pt>
                <c:pt idx="379">
                  <c:v>44750</c:v>
                </c:pt>
                <c:pt idx="380">
                  <c:v>44753</c:v>
                </c:pt>
                <c:pt idx="381">
                  <c:v>44754</c:v>
                </c:pt>
                <c:pt idx="382">
                  <c:v>44755</c:v>
                </c:pt>
                <c:pt idx="383">
                  <c:v>44756</c:v>
                </c:pt>
                <c:pt idx="384">
                  <c:v>44757</c:v>
                </c:pt>
                <c:pt idx="385">
                  <c:v>44760</c:v>
                </c:pt>
                <c:pt idx="386">
                  <c:v>44761</c:v>
                </c:pt>
                <c:pt idx="387">
                  <c:v>44762</c:v>
                </c:pt>
                <c:pt idx="388">
                  <c:v>44763</c:v>
                </c:pt>
                <c:pt idx="389">
                  <c:v>44764</c:v>
                </c:pt>
                <c:pt idx="390">
                  <c:v>44767</c:v>
                </c:pt>
                <c:pt idx="391">
                  <c:v>44768</c:v>
                </c:pt>
                <c:pt idx="392">
                  <c:v>44769</c:v>
                </c:pt>
                <c:pt idx="393">
                  <c:v>44770</c:v>
                </c:pt>
                <c:pt idx="394">
                  <c:v>44771</c:v>
                </c:pt>
                <c:pt idx="395">
                  <c:v>44774</c:v>
                </c:pt>
                <c:pt idx="396">
                  <c:v>44775</c:v>
                </c:pt>
                <c:pt idx="397">
                  <c:v>44776</c:v>
                </c:pt>
                <c:pt idx="398">
                  <c:v>44777</c:v>
                </c:pt>
                <c:pt idx="399">
                  <c:v>44778</c:v>
                </c:pt>
                <c:pt idx="400">
                  <c:v>44781</c:v>
                </c:pt>
                <c:pt idx="401">
                  <c:v>44782</c:v>
                </c:pt>
                <c:pt idx="402">
                  <c:v>44783</c:v>
                </c:pt>
                <c:pt idx="403">
                  <c:v>44784</c:v>
                </c:pt>
                <c:pt idx="404">
                  <c:v>44785</c:v>
                </c:pt>
                <c:pt idx="405">
                  <c:v>44788</c:v>
                </c:pt>
                <c:pt idx="406">
                  <c:v>44789</c:v>
                </c:pt>
                <c:pt idx="407">
                  <c:v>44790</c:v>
                </c:pt>
                <c:pt idx="408">
                  <c:v>44791</c:v>
                </c:pt>
                <c:pt idx="409">
                  <c:v>44792</c:v>
                </c:pt>
                <c:pt idx="410">
                  <c:v>44795</c:v>
                </c:pt>
                <c:pt idx="411">
                  <c:v>44796</c:v>
                </c:pt>
                <c:pt idx="412">
                  <c:v>44797</c:v>
                </c:pt>
                <c:pt idx="413">
                  <c:v>44798</c:v>
                </c:pt>
                <c:pt idx="414">
                  <c:v>44799</c:v>
                </c:pt>
                <c:pt idx="415">
                  <c:v>44802</c:v>
                </c:pt>
                <c:pt idx="416">
                  <c:v>44803</c:v>
                </c:pt>
                <c:pt idx="417">
                  <c:v>44804</c:v>
                </c:pt>
                <c:pt idx="418">
                  <c:v>44805</c:v>
                </c:pt>
                <c:pt idx="419">
                  <c:v>44806</c:v>
                </c:pt>
                <c:pt idx="420">
                  <c:v>44810</c:v>
                </c:pt>
                <c:pt idx="421">
                  <c:v>44811</c:v>
                </c:pt>
                <c:pt idx="422">
                  <c:v>44812</c:v>
                </c:pt>
                <c:pt idx="423">
                  <c:v>44813</c:v>
                </c:pt>
                <c:pt idx="424">
                  <c:v>44816</c:v>
                </c:pt>
                <c:pt idx="425">
                  <c:v>44817</c:v>
                </c:pt>
                <c:pt idx="426">
                  <c:v>44818</c:v>
                </c:pt>
                <c:pt idx="427">
                  <c:v>44819</c:v>
                </c:pt>
                <c:pt idx="428">
                  <c:v>44820</c:v>
                </c:pt>
                <c:pt idx="429">
                  <c:v>44823</c:v>
                </c:pt>
                <c:pt idx="430">
                  <c:v>44824</c:v>
                </c:pt>
                <c:pt idx="431">
                  <c:v>44825</c:v>
                </c:pt>
                <c:pt idx="432">
                  <c:v>44826</c:v>
                </c:pt>
                <c:pt idx="433">
                  <c:v>44827</c:v>
                </c:pt>
                <c:pt idx="434">
                  <c:v>44830</c:v>
                </c:pt>
                <c:pt idx="435">
                  <c:v>44831</c:v>
                </c:pt>
                <c:pt idx="436">
                  <c:v>44832</c:v>
                </c:pt>
                <c:pt idx="437">
                  <c:v>44833</c:v>
                </c:pt>
                <c:pt idx="438">
                  <c:v>44834</c:v>
                </c:pt>
                <c:pt idx="439">
                  <c:v>44837</c:v>
                </c:pt>
                <c:pt idx="440">
                  <c:v>44838</c:v>
                </c:pt>
                <c:pt idx="441">
                  <c:v>44839</c:v>
                </c:pt>
                <c:pt idx="442">
                  <c:v>44840</c:v>
                </c:pt>
                <c:pt idx="443">
                  <c:v>44841</c:v>
                </c:pt>
                <c:pt idx="444">
                  <c:v>44845</c:v>
                </c:pt>
                <c:pt idx="445">
                  <c:v>44846</c:v>
                </c:pt>
                <c:pt idx="446">
                  <c:v>44847</c:v>
                </c:pt>
                <c:pt idx="447">
                  <c:v>44848</c:v>
                </c:pt>
                <c:pt idx="448">
                  <c:v>44851</c:v>
                </c:pt>
                <c:pt idx="449">
                  <c:v>44852</c:v>
                </c:pt>
                <c:pt idx="450">
                  <c:v>44853</c:v>
                </c:pt>
                <c:pt idx="451">
                  <c:v>44854</c:v>
                </c:pt>
                <c:pt idx="452">
                  <c:v>44855</c:v>
                </c:pt>
                <c:pt idx="453">
                  <c:v>44858</c:v>
                </c:pt>
                <c:pt idx="454">
                  <c:v>44859</c:v>
                </c:pt>
                <c:pt idx="455">
                  <c:v>44860</c:v>
                </c:pt>
                <c:pt idx="456">
                  <c:v>44861</c:v>
                </c:pt>
                <c:pt idx="457">
                  <c:v>44862</c:v>
                </c:pt>
                <c:pt idx="458">
                  <c:v>44865</c:v>
                </c:pt>
                <c:pt idx="459">
                  <c:v>44866</c:v>
                </c:pt>
                <c:pt idx="460">
                  <c:v>44867</c:v>
                </c:pt>
                <c:pt idx="461">
                  <c:v>44868</c:v>
                </c:pt>
                <c:pt idx="462">
                  <c:v>44869</c:v>
                </c:pt>
                <c:pt idx="463">
                  <c:v>44872</c:v>
                </c:pt>
                <c:pt idx="464">
                  <c:v>44873</c:v>
                </c:pt>
                <c:pt idx="465">
                  <c:v>44874</c:v>
                </c:pt>
                <c:pt idx="466">
                  <c:v>44875</c:v>
                </c:pt>
                <c:pt idx="467">
                  <c:v>44879</c:v>
                </c:pt>
                <c:pt idx="468">
                  <c:v>44880</c:v>
                </c:pt>
                <c:pt idx="469">
                  <c:v>44881</c:v>
                </c:pt>
                <c:pt idx="470">
                  <c:v>44882</c:v>
                </c:pt>
                <c:pt idx="471">
                  <c:v>44883</c:v>
                </c:pt>
                <c:pt idx="472">
                  <c:v>44886</c:v>
                </c:pt>
                <c:pt idx="473">
                  <c:v>44887</c:v>
                </c:pt>
                <c:pt idx="474">
                  <c:v>44888</c:v>
                </c:pt>
                <c:pt idx="475">
                  <c:v>44890</c:v>
                </c:pt>
                <c:pt idx="476">
                  <c:v>44893</c:v>
                </c:pt>
                <c:pt idx="477">
                  <c:v>44894</c:v>
                </c:pt>
                <c:pt idx="478">
                  <c:v>44895</c:v>
                </c:pt>
                <c:pt idx="479">
                  <c:v>44896</c:v>
                </c:pt>
                <c:pt idx="480">
                  <c:v>44897</c:v>
                </c:pt>
                <c:pt idx="481">
                  <c:v>44900</c:v>
                </c:pt>
                <c:pt idx="482">
                  <c:v>44901</c:v>
                </c:pt>
                <c:pt idx="483">
                  <c:v>44902</c:v>
                </c:pt>
                <c:pt idx="484">
                  <c:v>44903</c:v>
                </c:pt>
                <c:pt idx="485">
                  <c:v>44904</c:v>
                </c:pt>
                <c:pt idx="486">
                  <c:v>44907</c:v>
                </c:pt>
                <c:pt idx="487">
                  <c:v>44908</c:v>
                </c:pt>
                <c:pt idx="488">
                  <c:v>44909</c:v>
                </c:pt>
                <c:pt idx="489">
                  <c:v>44910</c:v>
                </c:pt>
                <c:pt idx="490">
                  <c:v>44911</c:v>
                </c:pt>
                <c:pt idx="491">
                  <c:v>44914</c:v>
                </c:pt>
                <c:pt idx="492">
                  <c:v>44915</c:v>
                </c:pt>
                <c:pt idx="493">
                  <c:v>44916</c:v>
                </c:pt>
                <c:pt idx="494">
                  <c:v>44917</c:v>
                </c:pt>
                <c:pt idx="495">
                  <c:v>44918</c:v>
                </c:pt>
                <c:pt idx="496">
                  <c:v>44922</c:v>
                </c:pt>
                <c:pt idx="497">
                  <c:v>44923</c:v>
                </c:pt>
                <c:pt idx="498">
                  <c:v>44924</c:v>
                </c:pt>
                <c:pt idx="499">
                  <c:v>44925</c:v>
                </c:pt>
                <c:pt idx="500">
                  <c:v>44929</c:v>
                </c:pt>
                <c:pt idx="501">
                  <c:v>44930</c:v>
                </c:pt>
                <c:pt idx="502">
                  <c:v>44931</c:v>
                </c:pt>
                <c:pt idx="503">
                  <c:v>44932</c:v>
                </c:pt>
                <c:pt idx="504">
                  <c:v>44935</c:v>
                </c:pt>
                <c:pt idx="505">
                  <c:v>44936</c:v>
                </c:pt>
                <c:pt idx="506">
                  <c:v>44937</c:v>
                </c:pt>
                <c:pt idx="507">
                  <c:v>44938</c:v>
                </c:pt>
                <c:pt idx="508">
                  <c:v>44939</c:v>
                </c:pt>
                <c:pt idx="509">
                  <c:v>44943</c:v>
                </c:pt>
                <c:pt idx="510">
                  <c:v>44944</c:v>
                </c:pt>
                <c:pt idx="511">
                  <c:v>44945</c:v>
                </c:pt>
                <c:pt idx="512">
                  <c:v>44946</c:v>
                </c:pt>
                <c:pt idx="513">
                  <c:v>44949</c:v>
                </c:pt>
                <c:pt idx="514">
                  <c:v>44950</c:v>
                </c:pt>
                <c:pt idx="515">
                  <c:v>44951</c:v>
                </c:pt>
                <c:pt idx="516">
                  <c:v>44952</c:v>
                </c:pt>
                <c:pt idx="517">
                  <c:v>44953</c:v>
                </c:pt>
                <c:pt idx="518">
                  <c:v>44956</c:v>
                </c:pt>
                <c:pt idx="519">
                  <c:v>44957</c:v>
                </c:pt>
                <c:pt idx="520">
                  <c:v>44958</c:v>
                </c:pt>
                <c:pt idx="521">
                  <c:v>44959</c:v>
                </c:pt>
                <c:pt idx="522">
                  <c:v>44960</c:v>
                </c:pt>
                <c:pt idx="523">
                  <c:v>44963</c:v>
                </c:pt>
                <c:pt idx="524">
                  <c:v>44964</c:v>
                </c:pt>
                <c:pt idx="525">
                  <c:v>44965</c:v>
                </c:pt>
                <c:pt idx="526">
                  <c:v>44966</c:v>
                </c:pt>
                <c:pt idx="527">
                  <c:v>44967</c:v>
                </c:pt>
                <c:pt idx="528">
                  <c:v>44970</c:v>
                </c:pt>
                <c:pt idx="529">
                  <c:v>44971</c:v>
                </c:pt>
                <c:pt idx="530">
                  <c:v>44972</c:v>
                </c:pt>
                <c:pt idx="531">
                  <c:v>44973</c:v>
                </c:pt>
                <c:pt idx="532">
                  <c:v>44974</c:v>
                </c:pt>
                <c:pt idx="533">
                  <c:v>44978</c:v>
                </c:pt>
                <c:pt idx="534">
                  <c:v>44979</c:v>
                </c:pt>
                <c:pt idx="535">
                  <c:v>44980</c:v>
                </c:pt>
                <c:pt idx="536">
                  <c:v>44981</c:v>
                </c:pt>
                <c:pt idx="537">
                  <c:v>44984</c:v>
                </c:pt>
                <c:pt idx="538">
                  <c:v>44985</c:v>
                </c:pt>
                <c:pt idx="539">
                  <c:v>44986</c:v>
                </c:pt>
                <c:pt idx="540">
                  <c:v>44987</c:v>
                </c:pt>
                <c:pt idx="541">
                  <c:v>44988</c:v>
                </c:pt>
                <c:pt idx="542">
                  <c:v>44991</c:v>
                </c:pt>
                <c:pt idx="543">
                  <c:v>44992</c:v>
                </c:pt>
                <c:pt idx="544">
                  <c:v>44993</c:v>
                </c:pt>
                <c:pt idx="545">
                  <c:v>44994</c:v>
                </c:pt>
                <c:pt idx="546">
                  <c:v>44995</c:v>
                </c:pt>
                <c:pt idx="547">
                  <c:v>44998</c:v>
                </c:pt>
                <c:pt idx="548">
                  <c:v>44999</c:v>
                </c:pt>
                <c:pt idx="549">
                  <c:v>45000</c:v>
                </c:pt>
                <c:pt idx="550">
                  <c:v>45001</c:v>
                </c:pt>
                <c:pt idx="551">
                  <c:v>45002</c:v>
                </c:pt>
                <c:pt idx="552">
                  <c:v>45005</c:v>
                </c:pt>
                <c:pt idx="553">
                  <c:v>45006</c:v>
                </c:pt>
                <c:pt idx="554">
                  <c:v>45007</c:v>
                </c:pt>
                <c:pt idx="555">
                  <c:v>45008</c:v>
                </c:pt>
                <c:pt idx="556">
                  <c:v>45009</c:v>
                </c:pt>
                <c:pt idx="557">
                  <c:v>45012</c:v>
                </c:pt>
                <c:pt idx="558">
                  <c:v>45013</c:v>
                </c:pt>
                <c:pt idx="559">
                  <c:v>45014</c:v>
                </c:pt>
                <c:pt idx="560">
                  <c:v>45015</c:v>
                </c:pt>
                <c:pt idx="561">
                  <c:v>45016</c:v>
                </c:pt>
                <c:pt idx="562">
                  <c:v>45019</c:v>
                </c:pt>
                <c:pt idx="563">
                  <c:v>45020</c:v>
                </c:pt>
                <c:pt idx="564">
                  <c:v>45021</c:v>
                </c:pt>
                <c:pt idx="565">
                  <c:v>45022</c:v>
                </c:pt>
                <c:pt idx="566">
                  <c:v>45023</c:v>
                </c:pt>
                <c:pt idx="567">
                  <c:v>45026</c:v>
                </c:pt>
                <c:pt idx="568">
                  <c:v>45027</c:v>
                </c:pt>
                <c:pt idx="569">
                  <c:v>45028</c:v>
                </c:pt>
                <c:pt idx="570">
                  <c:v>45029</c:v>
                </c:pt>
                <c:pt idx="571">
                  <c:v>45030</c:v>
                </c:pt>
                <c:pt idx="572">
                  <c:v>45033</c:v>
                </c:pt>
                <c:pt idx="573">
                  <c:v>45034</c:v>
                </c:pt>
                <c:pt idx="574">
                  <c:v>45035</c:v>
                </c:pt>
                <c:pt idx="575">
                  <c:v>45036</c:v>
                </c:pt>
                <c:pt idx="576">
                  <c:v>45037</c:v>
                </c:pt>
                <c:pt idx="577">
                  <c:v>45040</c:v>
                </c:pt>
                <c:pt idx="578">
                  <c:v>45041</c:v>
                </c:pt>
                <c:pt idx="579">
                  <c:v>45042</c:v>
                </c:pt>
                <c:pt idx="580">
                  <c:v>45043</c:v>
                </c:pt>
                <c:pt idx="581">
                  <c:v>45044</c:v>
                </c:pt>
                <c:pt idx="582">
                  <c:v>45047</c:v>
                </c:pt>
                <c:pt idx="583">
                  <c:v>45048</c:v>
                </c:pt>
                <c:pt idx="584">
                  <c:v>45049</c:v>
                </c:pt>
                <c:pt idx="585">
                  <c:v>45050</c:v>
                </c:pt>
                <c:pt idx="586">
                  <c:v>45051</c:v>
                </c:pt>
                <c:pt idx="587">
                  <c:v>45054</c:v>
                </c:pt>
                <c:pt idx="588">
                  <c:v>45055</c:v>
                </c:pt>
                <c:pt idx="589">
                  <c:v>45056</c:v>
                </c:pt>
                <c:pt idx="590">
                  <c:v>45057</c:v>
                </c:pt>
                <c:pt idx="591">
                  <c:v>45058</c:v>
                </c:pt>
                <c:pt idx="592">
                  <c:v>45061</c:v>
                </c:pt>
                <c:pt idx="593">
                  <c:v>45062</c:v>
                </c:pt>
                <c:pt idx="594">
                  <c:v>45063</c:v>
                </c:pt>
                <c:pt idx="595">
                  <c:v>45064</c:v>
                </c:pt>
                <c:pt idx="596">
                  <c:v>45065</c:v>
                </c:pt>
                <c:pt idx="597">
                  <c:v>45068</c:v>
                </c:pt>
                <c:pt idx="598">
                  <c:v>45069</c:v>
                </c:pt>
                <c:pt idx="599">
                  <c:v>45070</c:v>
                </c:pt>
                <c:pt idx="600">
                  <c:v>45071</c:v>
                </c:pt>
                <c:pt idx="601">
                  <c:v>45072</c:v>
                </c:pt>
                <c:pt idx="602">
                  <c:v>45076</c:v>
                </c:pt>
                <c:pt idx="603">
                  <c:v>45077</c:v>
                </c:pt>
                <c:pt idx="604">
                  <c:v>45078</c:v>
                </c:pt>
                <c:pt idx="605">
                  <c:v>45079</c:v>
                </c:pt>
                <c:pt idx="606">
                  <c:v>45082</c:v>
                </c:pt>
                <c:pt idx="607">
                  <c:v>45083</c:v>
                </c:pt>
                <c:pt idx="608">
                  <c:v>45084</c:v>
                </c:pt>
                <c:pt idx="609">
                  <c:v>45085</c:v>
                </c:pt>
                <c:pt idx="610">
                  <c:v>45086</c:v>
                </c:pt>
                <c:pt idx="611">
                  <c:v>45089</c:v>
                </c:pt>
                <c:pt idx="612">
                  <c:v>45090</c:v>
                </c:pt>
                <c:pt idx="613">
                  <c:v>45091</c:v>
                </c:pt>
                <c:pt idx="614">
                  <c:v>45092</c:v>
                </c:pt>
                <c:pt idx="615">
                  <c:v>45093</c:v>
                </c:pt>
                <c:pt idx="616">
                  <c:v>45097</c:v>
                </c:pt>
                <c:pt idx="617">
                  <c:v>45098</c:v>
                </c:pt>
                <c:pt idx="618">
                  <c:v>45099</c:v>
                </c:pt>
                <c:pt idx="619">
                  <c:v>45100</c:v>
                </c:pt>
                <c:pt idx="620">
                  <c:v>45103</c:v>
                </c:pt>
                <c:pt idx="621">
                  <c:v>45104</c:v>
                </c:pt>
                <c:pt idx="622">
                  <c:v>45105</c:v>
                </c:pt>
                <c:pt idx="623">
                  <c:v>45106</c:v>
                </c:pt>
                <c:pt idx="624">
                  <c:v>45107</c:v>
                </c:pt>
                <c:pt idx="625">
                  <c:v>45110</c:v>
                </c:pt>
                <c:pt idx="626">
                  <c:v>45112</c:v>
                </c:pt>
                <c:pt idx="627">
                  <c:v>45113</c:v>
                </c:pt>
                <c:pt idx="628">
                  <c:v>45114</c:v>
                </c:pt>
                <c:pt idx="629">
                  <c:v>45117</c:v>
                </c:pt>
                <c:pt idx="630">
                  <c:v>45118</c:v>
                </c:pt>
                <c:pt idx="631">
                  <c:v>45119</c:v>
                </c:pt>
                <c:pt idx="632">
                  <c:v>45120</c:v>
                </c:pt>
                <c:pt idx="633">
                  <c:v>45121</c:v>
                </c:pt>
                <c:pt idx="634">
                  <c:v>45124</c:v>
                </c:pt>
                <c:pt idx="635">
                  <c:v>45125</c:v>
                </c:pt>
                <c:pt idx="636">
                  <c:v>45126</c:v>
                </c:pt>
                <c:pt idx="637">
                  <c:v>45127</c:v>
                </c:pt>
                <c:pt idx="638">
                  <c:v>45128</c:v>
                </c:pt>
                <c:pt idx="639">
                  <c:v>45131</c:v>
                </c:pt>
                <c:pt idx="640">
                  <c:v>45132</c:v>
                </c:pt>
                <c:pt idx="641">
                  <c:v>45133</c:v>
                </c:pt>
                <c:pt idx="642">
                  <c:v>45134</c:v>
                </c:pt>
                <c:pt idx="643">
                  <c:v>45135</c:v>
                </c:pt>
                <c:pt idx="644">
                  <c:v>45138</c:v>
                </c:pt>
                <c:pt idx="645">
                  <c:v>45139</c:v>
                </c:pt>
                <c:pt idx="646">
                  <c:v>45140</c:v>
                </c:pt>
                <c:pt idx="647">
                  <c:v>45141</c:v>
                </c:pt>
                <c:pt idx="648">
                  <c:v>45142</c:v>
                </c:pt>
                <c:pt idx="649">
                  <c:v>45145</c:v>
                </c:pt>
                <c:pt idx="650">
                  <c:v>45146</c:v>
                </c:pt>
                <c:pt idx="651">
                  <c:v>45147</c:v>
                </c:pt>
                <c:pt idx="652">
                  <c:v>45148</c:v>
                </c:pt>
                <c:pt idx="653">
                  <c:v>45149</c:v>
                </c:pt>
                <c:pt idx="654">
                  <c:v>45152</c:v>
                </c:pt>
                <c:pt idx="655">
                  <c:v>45153</c:v>
                </c:pt>
                <c:pt idx="656">
                  <c:v>45154</c:v>
                </c:pt>
                <c:pt idx="657">
                  <c:v>45155</c:v>
                </c:pt>
                <c:pt idx="658">
                  <c:v>45156</c:v>
                </c:pt>
                <c:pt idx="659">
                  <c:v>45159</c:v>
                </c:pt>
                <c:pt idx="660">
                  <c:v>45160</c:v>
                </c:pt>
                <c:pt idx="661">
                  <c:v>45161</c:v>
                </c:pt>
                <c:pt idx="662">
                  <c:v>45162</c:v>
                </c:pt>
                <c:pt idx="663">
                  <c:v>45163</c:v>
                </c:pt>
                <c:pt idx="664">
                  <c:v>45166</c:v>
                </c:pt>
                <c:pt idx="665">
                  <c:v>45167</c:v>
                </c:pt>
                <c:pt idx="666">
                  <c:v>45168</c:v>
                </c:pt>
                <c:pt idx="667">
                  <c:v>45169</c:v>
                </c:pt>
                <c:pt idx="668">
                  <c:v>45170</c:v>
                </c:pt>
                <c:pt idx="669">
                  <c:v>45174</c:v>
                </c:pt>
                <c:pt idx="670">
                  <c:v>45175</c:v>
                </c:pt>
                <c:pt idx="671">
                  <c:v>45176</c:v>
                </c:pt>
                <c:pt idx="672">
                  <c:v>45177</c:v>
                </c:pt>
                <c:pt idx="673">
                  <c:v>45180</c:v>
                </c:pt>
                <c:pt idx="674">
                  <c:v>45181</c:v>
                </c:pt>
                <c:pt idx="675">
                  <c:v>45182</c:v>
                </c:pt>
                <c:pt idx="676">
                  <c:v>45183</c:v>
                </c:pt>
                <c:pt idx="677">
                  <c:v>45184</c:v>
                </c:pt>
                <c:pt idx="678">
                  <c:v>45187</c:v>
                </c:pt>
                <c:pt idx="679">
                  <c:v>45188</c:v>
                </c:pt>
                <c:pt idx="680">
                  <c:v>45189</c:v>
                </c:pt>
                <c:pt idx="681">
                  <c:v>45190</c:v>
                </c:pt>
                <c:pt idx="682">
                  <c:v>45191</c:v>
                </c:pt>
                <c:pt idx="683">
                  <c:v>45194</c:v>
                </c:pt>
                <c:pt idx="684">
                  <c:v>45195</c:v>
                </c:pt>
                <c:pt idx="685">
                  <c:v>45196</c:v>
                </c:pt>
                <c:pt idx="686">
                  <c:v>45197</c:v>
                </c:pt>
                <c:pt idx="687">
                  <c:v>45198</c:v>
                </c:pt>
                <c:pt idx="688">
                  <c:v>45201</c:v>
                </c:pt>
                <c:pt idx="689">
                  <c:v>45202</c:v>
                </c:pt>
                <c:pt idx="690">
                  <c:v>45203</c:v>
                </c:pt>
                <c:pt idx="691">
                  <c:v>45204</c:v>
                </c:pt>
                <c:pt idx="692">
                  <c:v>45205</c:v>
                </c:pt>
                <c:pt idx="693">
                  <c:v>45209</c:v>
                </c:pt>
                <c:pt idx="694">
                  <c:v>45210</c:v>
                </c:pt>
                <c:pt idx="695">
                  <c:v>45211</c:v>
                </c:pt>
                <c:pt idx="696">
                  <c:v>45212</c:v>
                </c:pt>
                <c:pt idx="697">
                  <c:v>45215</c:v>
                </c:pt>
                <c:pt idx="698">
                  <c:v>45216</c:v>
                </c:pt>
                <c:pt idx="699">
                  <c:v>45217</c:v>
                </c:pt>
                <c:pt idx="700">
                  <c:v>45218</c:v>
                </c:pt>
                <c:pt idx="701">
                  <c:v>45219</c:v>
                </c:pt>
                <c:pt idx="702">
                  <c:v>45222</c:v>
                </c:pt>
                <c:pt idx="703">
                  <c:v>45223</c:v>
                </c:pt>
                <c:pt idx="704">
                  <c:v>45224</c:v>
                </c:pt>
                <c:pt idx="705">
                  <c:v>45225</c:v>
                </c:pt>
                <c:pt idx="706">
                  <c:v>45226</c:v>
                </c:pt>
                <c:pt idx="707">
                  <c:v>45229</c:v>
                </c:pt>
                <c:pt idx="708">
                  <c:v>45230</c:v>
                </c:pt>
                <c:pt idx="709">
                  <c:v>45231</c:v>
                </c:pt>
                <c:pt idx="710">
                  <c:v>45232</c:v>
                </c:pt>
                <c:pt idx="711">
                  <c:v>45233</c:v>
                </c:pt>
                <c:pt idx="712">
                  <c:v>45236</c:v>
                </c:pt>
                <c:pt idx="713">
                  <c:v>45237</c:v>
                </c:pt>
                <c:pt idx="714">
                  <c:v>45238</c:v>
                </c:pt>
                <c:pt idx="715">
                  <c:v>45239</c:v>
                </c:pt>
                <c:pt idx="716">
                  <c:v>45243</c:v>
                </c:pt>
                <c:pt idx="717">
                  <c:v>45244</c:v>
                </c:pt>
                <c:pt idx="718">
                  <c:v>45245</c:v>
                </c:pt>
                <c:pt idx="719">
                  <c:v>45246</c:v>
                </c:pt>
                <c:pt idx="720">
                  <c:v>45247</c:v>
                </c:pt>
                <c:pt idx="721">
                  <c:v>45250</c:v>
                </c:pt>
                <c:pt idx="722">
                  <c:v>45251</c:v>
                </c:pt>
                <c:pt idx="723">
                  <c:v>45252</c:v>
                </c:pt>
                <c:pt idx="724">
                  <c:v>45254</c:v>
                </c:pt>
                <c:pt idx="725">
                  <c:v>45257</c:v>
                </c:pt>
                <c:pt idx="726">
                  <c:v>45258</c:v>
                </c:pt>
                <c:pt idx="727">
                  <c:v>45259</c:v>
                </c:pt>
                <c:pt idx="728">
                  <c:v>45260</c:v>
                </c:pt>
                <c:pt idx="729">
                  <c:v>45261</c:v>
                </c:pt>
                <c:pt idx="730">
                  <c:v>45264</c:v>
                </c:pt>
                <c:pt idx="731">
                  <c:v>45265</c:v>
                </c:pt>
                <c:pt idx="732">
                  <c:v>45266</c:v>
                </c:pt>
                <c:pt idx="733">
                  <c:v>45267</c:v>
                </c:pt>
                <c:pt idx="734">
                  <c:v>45268</c:v>
                </c:pt>
                <c:pt idx="735">
                  <c:v>45271</c:v>
                </c:pt>
                <c:pt idx="736">
                  <c:v>45272</c:v>
                </c:pt>
                <c:pt idx="737">
                  <c:v>45273</c:v>
                </c:pt>
                <c:pt idx="738">
                  <c:v>45274</c:v>
                </c:pt>
                <c:pt idx="739">
                  <c:v>45275</c:v>
                </c:pt>
                <c:pt idx="740">
                  <c:v>45278</c:v>
                </c:pt>
                <c:pt idx="741">
                  <c:v>45279</c:v>
                </c:pt>
                <c:pt idx="742">
                  <c:v>45280</c:v>
                </c:pt>
                <c:pt idx="743">
                  <c:v>45281</c:v>
                </c:pt>
                <c:pt idx="744">
                  <c:v>45282</c:v>
                </c:pt>
                <c:pt idx="745">
                  <c:v>45286</c:v>
                </c:pt>
                <c:pt idx="746">
                  <c:v>45287</c:v>
                </c:pt>
                <c:pt idx="747">
                  <c:v>45288</c:v>
                </c:pt>
                <c:pt idx="748">
                  <c:v>45289</c:v>
                </c:pt>
                <c:pt idx="749">
                  <c:v>45293</c:v>
                </c:pt>
                <c:pt idx="750">
                  <c:v>45294</c:v>
                </c:pt>
                <c:pt idx="751">
                  <c:v>45295</c:v>
                </c:pt>
                <c:pt idx="752">
                  <c:v>45296</c:v>
                </c:pt>
                <c:pt idx="753">
                  <c:v>45299</c:v>
                </c:pt>
                <c:pt idx="754">
                  <c:v>45300</c:v>
                </c:pt>
                <c:pt idx="755">
                  <c:v>45301</c:v>
                </c:pt>
                <c:pt idx="756">
                  <c:v>45302</c:v>
                </c:pt>
                <c:pt idx="757">
                  <c:v>45303</c:v>
                </c:pt>
                <c:pt idx="758">
                  <c:v>45307</c:v>
                </c:pt>
                <c:pt idx="759">
                  <c:v>45308</c:v>
                </c:pt>
                <c:pt idx="760">
                  <c:v>45309</c:v>
                </c:pt>
                <c:pt idx="761">
                  <c:v>45310</c:v>
                </c:pt>
                <c:pt idx="762">
                  <c:v>45313</c:v>
                </c:pt>
                <c:pt idx="763">
                  <c:v>45314</c:v>
                </c:pt>
                <c:pt idx="764">
                  <c:v>45315</c:v>
                </c:pt>
                <c:pt idx="765">
                  <c:v>45316</c:v>
                </c:pt>
                <c:pt idx="766">
                  <c:v>45317</c:v>
                </c:pt>
                <c:pt idx="767">
                  <c:v>45320</c:v>
                </c:pt>
                <c:pt idx="768">
                  <c:v>45321</c:v>
                </c:pt>
                <c:pt idx="769">
                  <c:v>45322</c:v>
                </c:pt>
                <c:pt idx="770">
                  <c:v>45323</c:v>
                </c:pt>
                <c:pt idx="771">
                  <c:v>45324</c:v>
                </c:pt>
                <c:pt idx="772">
                  <c:v>45327</c:v>
                </c:pt>
                <c:pt idx="773">
                  <c:v>45328</c:v>
                </c:pt>
                <c:pt idx="774">
                  <c:v>45329</c:v>
                </c:pt>
                <c:pt idx="775">
                  <c:v>45330</c:v>
                </c:pt>
                <c:pt idx="776">
                  <c:v>45331</c:v>
                </c:pt>
                <c:pt idx="777">
                  <c:v>45334</c:v>
                </c:pt>
                <c:pt idx="778">
                  <c:v>45335</c:v>
                </c:pt>
                <c:pt idx="779">
                  <c:v>45336</c:v>
                </c:pt>
                <c:pt idx="780">
                  <c:v>45337</c:v>
                </c:pt>
                <c:pt idx="781">
                  <c:v>45338</c:v>
                </c:pt>
                <c:pt idx="782">
                  <c:v>45342</c:v>
                </c:pt>
                <c:pt idx="783">
                  <c:v>45343</c:v>
                </c:pt>
                <c:pt idx="784">
                  <c:v>45344</c:v>
                </c:pt>
                <c:pt idx="785">
                  <c:v>45345</c:v>
                </c:pt>
                <c:pt idx="786">
                  <c:v>45348</c:v>
                </c:pt>
                <c:pt idx="787">
                  <c:v>45349</c:v>
                </c:pt>
                <c:pt idx="788">
                  <c:v>45350</c:v>
                </c:pt>
                <c:pt idx="789">
                  <c:v>45351</c:v>
                </c:pt>
                <c:pt idx="790">
                  <c:v>45352</c:v>
                </c:pt>
                <c:pt idx="791">
                  <c:v>45355</c:v>
                </c:pt>
                <c:pt idx="792">
                  <c:v>45356</c:v>
                </c:pt>
                <c:pt idx="793">
                  <c:v>45357</c:v>
                </c:pt>
                <c:pt idx="794">
                  <c:v>45358</c:v>
                </c:pt>
                <c:pt idx="795">
                  <c:v>45359</c:v>
                </c:pt>
                <c:pt idx="796">
                  <c:v>45362</c:v>
                </c:pt>
                <c:pt idx="797">
                  <c:v>45363</c:v>
                </c:pt>
                <c:pt idx="798">
                  <c:v>45364</c:v>
                </c:pt>
                <c:pt idx="799">
                  <c:v>45365</c:v>
                </c:pt>
                <c:pt idx="800">
                  <c:v>45366</c:v>
                </c:pt>
                <c:pt idx="801">
                  <c:v>45369</c:v>
                </c:pt>
                <c:pt idx="802">
                  <c:v>45370</c:v>
                </c:pt>
                <c:pt idx="803">
                  <c:v>45371</c:v>
                </c:pt>
                <c:pt idx="804">
                  <c:v>45372</c:v>
                </c:pt>
                <c:pt idx="805">
                  <c:v>45373</c:v>
                </c:pt>
                <c:pt idx="806">
                  <c:v>45376</c:v>
                </c:pt>
                <c:pt idx="807">
                  <c:v>45377</c:v>
                </c:pt>
                <c:pt idx="808">
                  <c:v>45378</c:v>
                </c:pt>
                <c:pt idx="809">
                  <c:v>45379</c:v>
                </c:pt>
                <c:pt idx="810">
                  <c:v>45380</c:v>
                </c:pt>
                <c:pt idx="811">
                  <c:v>45383</c:v>
                </c:pt>
                <c:pt idx="812">
                  <c:v>45384</c:v>
                </c:pt>
                <c:pt idx="813">
                  <c:v>45385</c:v>
                </c:pt>
                <c:pt idx="814">
                  <c:v>45386</c:v>
                </c:pt>
                <c:pt idx="815">
                  <c:v>45387</c:v>
                </c:pt>
                <c:pt idx="816">
                  <c:v>45390</c:v>
                </c:pt>
                <c:pt idx="817">
                  <c:v>45391</c:v>
                </c:pt>
                <c:pt idx="818">
                  <c:v>45392</c:v>
                </c:pt>
                <c:pt idx="819">
                  <c:v>45393</c:v>
                </c:pt>
                <c:pt idx="820">
                  <c:v>45394</c:v>
                </c:pt>
                <c:pt idx="821">
                  <c:v>45397</c:v>
                </c:pt>
                <c:pt idx="822">
                  <c:v>45398</c:v>
                </c:pt>
                <c:pt idx="823">
                  <c:v>45399</c:v>
                </c:pt>
                <c:pt idx="824">
                  <c:v>45400</c:v>
                </c:pt>
                <c:pt idx="825">
                  <c:v>45401</c:v>
                </c:pt>
                <c:pt idx="826">
                  <c:v>45404</c:v>
                </c:pt>
                <c:pt idx="827">
                  <c:v>45405</c:v>
                </c:pt>
                <c:pt idx="828">
                  <c:v>45406</c:v>
                </c:pt>
                <c:pt idx="829">
                  <c:v>45407</c:v>
                </c:pt>
                <c:pt idx="830">
                  <c:v>45408</c:v>
                </c:pt>
                <c:pt idx="831">
                  <c:v>45411</c:v>
                </c:pt>
                <c:pt idx="832">
                  <c:v>45412</c:v>
                </c:pt>
                <c:pt idx="833">
                  <c:v>45413</c:v>
                </c:pt>
                <c:pt idx="834">
                  <c:v>45414</c:v>
                </c:pt>
                <c:pt idx="835">
                  <c:v>45415</c:v>
                </c:pt>
                <c:pt idx="836">
                  <c:v>45418</c:v>
                </c:pt>
                <c:pt idx="837">
                  <c:v>45419</c:v>
                </c:pt>
                <c:pt idx="838">
                  <c:v>45420</c:v>
                </c:pt>
                <c:pt idx="839">
                  <c:v>45421</c:v>
                </c:pt>
                <c:pt idx="840">
                  <c:v>45422</c:v>
                </c:pt>
                <c:pt idx="841">
                  <c:v>45425</c:v>
                </c:pt>
                <c:pt idx="842">
                  <c:v>45426</c:v>
                </c:pt>
                <c:pt idx="843">
                  <c:v>45427</c:v>
                </c:pt>
                <c:pt idx="844">
                  <c:v>45428</c:v>
                </c:pt>
                <c:pt idx="845">
                  <c:v>45429</c:v>
                </c:pt>
                <c:pt idx="846">
                  <c:v>45432</c:v>
                </c:pt>
                <c:pt idx="847">
                  <c:v>45433</c:v>
                </c:pt>
                <c:pt idx="848">
                  <c:v>45434</c:v>
                </c:pt>
                <c:pt idx="849">
                  <c:v>45435</c:v>
                </c:pt>
                <c:pt idx="850">
                  <c:v>45436</c:v>
                </c:pt>
                <c:pt idx="851">
                  <c:v>45440</c:v>
                </c:pt>
                <c:pt idx="852">
                  <c:v>45441</c:v>
                </c:pt>
                <c:pt idx="853">
                  <c:v>45442</c:v>
                </c:pt>
                <c:pt idx="854">
                  <c:v>45443</c:v>
                </c:pt>
                <c:pt idx="855">
                  <c:v>45446</c:v>
                </c:pt>
                <c:pt idx="856">
                  <c:v>45447</c:v>
                </c:pt>
                <c:pt idx="857">
                  <c:v>45448</c:v>
                </c:pt>
                <c:pt idx="858">
                  <c:v>45449</c:v>
                </c:pt>
                <c:pt idx="859">
                  <c:v>45450</c:v>
                </c:pt>
                <c:pt idx="860">
                  <c:v>45453</c:v>
                </c:pt>
                <c:pt idx="861">
                  <c:v>45454</c:v>
                </c:pt>
                <c:pt idx="862">
                  <c:v>45455</c:v>
                </c:pt>
                <c:pt idx="863">
                  <c:v>45456</c:v>
                </c:pt>
                <c:pt idx="864">
                  <c:v>45457</c:v>
                </c:pt>
                <c:pt idx="865">
                  <c:v>45460</c:v>
                </c:pt>
                <c:pt idx="866">
                  <c:v>45461</c:v>
                </c:pt>
                <c:pt idx="867">
                  <c:v>45463</c:v>
                </c:pt>
                <c:pt idx="868">
                  <c:v>45464</c:v>
                </c:pt>
                <c:pt idx="869">
                  <c:v>45467</c:v>
                </c:pt>
                <c:pt idx="870">
                  <c:v>45468</c:v>
                </c:pt>
                <c:pt idx="871">
                  <c:v>45469</c:v>
                </c:pt>
                <c:pt idx="872">
                  <c:v>45470</c:v>
                </c:pt>
                <c:pt idx="873">
                  <c:v>45471</c:v>
                </c:pt>
                <c:pt idx="874">
                  <c:v>45474</c:v>
                </c:pt>
                <c:pt idx="875">
                  <c:v>45475</c:v>
                </c:pt>
                <c:pt idx="876">
                  <c:v>45476</c:v>
                </c:pt>
                <c:pt idx="877">
                  <c:v>45478</c:v>
                </c:pt>
                <c:pt idx="878">
                  <c:v>45481</c:v>
                </c:pt>
                <c:pt idx="879">
                  <c:v>45482</c:v>
                </c:pt>
                <c:pt idx="880">
                  <c:v>45483</c:v>
                </c:pt>
                <c:pt idx="881">
                  <c:v>45484</c:v>
                </c:pt>
                <c:pt idx="882">
                  <c:v>45485</c:v>
                </c:pt>
                <c:pt idx="883">
                  <c:v>45488</c:v>
                </c:pt>
                <c:pt idx="884">
                  <c:v>45489</c:v>
                </c:pt>
                <c:pt idx="885">
                  <c:v>45490</c:v>
                </c:pt>
                <c:pt idx="886">
                  <c:v>45491</c:v>
                </c:pt>
                <c:pt idx="887">
                  <c:v>45492</c:v>
                </c:pt>
                <c:pt idx="888">
                  <c:v>45495</c:v>
                </c:pt>
                <c:pt idx="889">
                  <c:v>45496</c:v>
                </c:pt>
                <c:pt idx="890">
                  <c:v>45497</c:v>
                </c:pt>
                <c:pt idx="891">
                  <c:v>45498</c:v>
                </c:pt>
                <c:pt idx="892">
                  <c:v>45499</c:v>
                </c:pt>
                <c:pt idx="893">
                  <c:v>45502</c:v>
                </c:pt>
                <c:pt idx="894">
                  <c:v>45503</c:v>
                </c:pt>
                <c:pt idx="895">
                  <c:v>45504</c:v>
                </c:pt>
                <c:pt idx="896">
                  <c:v>45505</c:v>
                </c:pt>
                <c:pt idx="897">
                  <c:v>45506</c:v>
                </c:pt>
                <c:pt idx="898">
                  <c:v>45509</c:v>
                </c:pt>
                <c:pt idx="899">
                  <c:v>45510</c:v>
                </c:pt>
                <c:pt idx="900">
                  <c:v>45511</c:v>
                </c:pt>
                <c:pt idx="901">
                  <c:v>45512</c:v>
                </c:pt>
                <c:pt idx="902">
                  <c:v>45513</c:v>
                </c:pt>
                <c:pt idx="903">
                  <c:v>45516</c:v>
                </c:pt>
                <c:pt idx="904">
                  <c:v>45517</c:v>
                </c:pt>
                <c:pt idx="905">
                  <c:v>45518</c:v>
                </c:pt>
                <c:pt idx="906">
                  <c:v>45519</c:v>
                </c:pt>
                <c:pt idx="907">
                  <c:v>45520</c:v>
                </c:pt>
                <c:pt idx="908">
                  <c:v>45523</c:v>
                </c:pt>
                <c:pt idx="909">
                  <c:v>45524</c:v>
                </c:pt>
                <c:pt idx="910">
                  <c:v>45525</c:v>
                </c:pt>
                <c:pt idx="911">
                  <c:v>45526</c:v>
                </c:pt>
                <c:pt idx="912">
                  <c:v>45527</c:v>
                </c:pt>
                <c:pt idx="913">
                  <c:v>45530</c:v>
                </c:pt>
                <c:pt idx="914">
                  <c:v>45531</c:v>
                </c:pt>
                <c:pt idx="915">
                  <c:v>45532</c:v>
                </c:pt>
                <c:pt idx="916">
                  <c:v>45533</c:v>
                </c:pt>
                <c:pt idx="917">
                  <c:v>45534</c:v>
                </c:pt>
                <c:pt idx="918">
                  <c:v>45538</c:v>
                </c:pt>
                <c:pt idx="919">
                  <c:v>45539</c:v>
                </c:pt>
                <c:pt idx="920">
                  <c:v>45540</c:v>
                </c:pt>
                <c:pt idx="921">
                  <c:v>45541</c:v>
                </c:pt>
                <c:pt idx="922">
                  <c:v>45544</c:v>
                </c:pt>
                <c:pt idx="923">
                  <c:v>45545</c:v>
                </c:pt>
                <c:pt idx="924">
                  <c:v>45546</c:v>
                </c:pt>
                <c:pt idx="925">
                  <c:v>45547</c:v>
                </c:pt>
                <c:pt idx="926">
                  <c:v>45548</c:v>
                </c:pt>
                <c:pt idx="927">
                  <c:v>45551</c:v>
                </c:pt>
                <c:pt idx="928">
                  <c:v>45552</c:v>
                </c:pt>
                <c:pt idx="929">
                  <c:v>45553</c:v>
                </c:pt>
                <c:pt idx="930">
                  <c:v>45554</c:v>
                </c:pt>
                <c:pt idx="931">
                  <c:v>45555</c:v>
                </c:pt>
                <c:pt idx="932">
                  <c:v>45558</c:v>
                </c:pt>
              </c:numCache>
            </c:numRef>
          </c:cat>
          <c:val>
            <c:numRef>
              <c:f>Prices!$C$2:$C$937</c:f>
              <c:numCache>
                <c:formatCode>General</c:formatCode>
                <c:ptCount val="936"/>
                <c:pt idx="0">
                  <c:v>162.85</c:v>
                </c:pt>
                <c:pt idx="1">
                  <c:v>159.33000000000001</c:v>
                </c:pt>
                <c:pt idx="2">
                  <c:v>160.93</c:v>
                </c:pt>
                <c:pt idx="3">
                  <c:v>156.91999999999999</c:v>
                </c:pt>
                <c:pt idx="4">
                  <c:v>158.11000000000001</c:v>
                </c:pt>
                <c:pt idx="5">
                  <c:v>159.13</c:v>
                </c:pt>
                <c:pt idx="6">
                  <c:v>155.71</c:v>
                </c:pt>
                <c:pt idx="7">
                  <c:v>156.04</c:v>
                </c:pt>
                <c:pt idx="8">
                  <c:v>158.29</c:v>
                </c:pt>
                <c:pt idx="9">
                  <c:v>156.37</c:v>
                </c:pt>
                <c:pt idx="10">
                  <c:v>155.21</c:v>
                </c:pt>
                <c:pt idx="11">
                  <c:v>156.04</c:v>
                </c:pt>
                <c:pt idx="12">
                  <c:v>163.16999999999999</c:v>
                </c:pt>
                <c:pt idx="13">
                  <c:v>165.35</c:v>
                </c:pt>
                <c:pt idx="14">
                  <c:v>164.61</c:v>
                </c:pt>
                <c:pt idx="15">
                  <c:v>164.7</c:v>
                </c:pt>
                <c:pt idx="16">
                  <c:v>166.31</c:v>
                </c:pt>
                <c:pt idx="17">
                  <c:v>161.63</c:v>
                </c:pt>
                <c:pt idx="18">
                  <c:v>161.88</c:v>
                </c:pt>
                <c:pt idx="19">
                  <c:v>160.31</c:v>
                </c:pt>
                <c:pt idx="20">
                  <c:v>167.14</c:v>
                </c:pt>
                <c:pt idx="21">
                  <c:v>169</c:v>
                </c:pt>
                <c:pt idx="22">
                  <c:v>165.63</c:v>
                </c:pt>
                <c:pt idx="23">
                  <c:v>166.55</c:v>
                </c:pt>
                <c:pt idx="24">
                  <c:v>167.61</c:v>
                </c:pt>
                <c:pt idx="25">
                  <c:v>166.15</c:v>
                </c:pt>
                <c:pt idx="26">
                  <c:v>165.25</c:v>
                </c:pt>
                <c:pt idx="27">
                  <c:v>164.33</c:v>
                </c:pt>
                <c:pt idx="28">
                  <c:v>163.11000000000001</c:v>
                </c:pt>
                <c:pt idx="29">
                  <c:v>163.89</c:v>
                </c:pt>
                <c:pt idx="30">
                  <c:v>163.44999999999999</c:v>
                </c:pt>
                <c:pt idx="31">
                  <c:v>165.43</c:v>
                </c:pt>
                <c:pt idx="32">
                  <c:v>166.41</c:v>
                </c:pt>
                <c:pt idx="33">
                  <c:v>162.5</c:v>
                </c:pt>
                <c:pt idx="34">
                  <c:v>159.04</c:v>
                </c:pt>
                <c:pt idx="35">
                  <c:v>159.72</c:v>
                </c:pt>
                <c:pt idx="36">
                  <c:v>157.97999999999999</c:v>
                </c:pt>
                <c:pt idx="37">
                  <c:v>152.86000000000001</c:v>
                </c:pt>
                <c:pt idx="38">
                  <c:v>154.65</c:v>
                </c:pt>
                <c:pt idx="39">
                  <c:v>157.31</c:v>
                </c:pt>
                <c:pt idx="40">
                  <c:v>154.72999999999999</c:v>
                </c:pt>
                <c:pt idx="41">
                  <c:v>150.25</c:v>
                </c:pt>
                <c:pt idx="42">
                  <c:v>148.88</c:v>
                </c:pt>
                <c:pt idx="43">
                  <c:v>150.02000000000001</c:v>
                </c:pt>
                <c:pt idx="44">
                  <c:v>147.6</c:v>
                </c:pt>
                <c:pt idx="45">
                  <c:v>153.13999999999999</c:v>
                </c:pt>
                <c:pt idx="46">
                  <c:v>152.88</c:v>
                </c:pt>
                <c:pt idx="47">
                  <c:v>155.68</c:v>
                </c:pt>
                <c:pt idx="48">
                  <c:v>154.47</c:v>
                </c:pt>
                <c:pt idx="49">
                  <c:v>154.08000000000001</c:v>
                </c:pt>
                <c:pt idx="50">
                  <c:v>154.59</c:v>
                </c:pt>
                <c:pt idx="51">
                  <c:v>156.79</c:v>
                </c:pt>
                <c:pt idx="52">
                  <c:v>151.4</c:v>
                </c:pt>
                <c:pt idx="53">
                  <c:v>153.75</c:v>
                </c:pt>
                <c:pt idx="54">
                  <c:v>155.54</c:v>
                </c:pt>
                <c:pt idx="55">
                  <c:v>156.88</c:v>
                </c:pt>
                <c:pt idx="56">
                  <c:v>154.35</c:v>
                </c:pt>
                <c:pt idx="57">
                  <c:v>152.31</c:v>
                </c:pt>
                <c:pt idx="58">
                  <c:v>152.6</c:v>
                </c:pt>
                <c:pt idx="59">
                  <c:v>153.79</c:v>
                </c:pt>
                <c:pt idx="60">
                  <c:v>152.76</c:v>
                </c:pt>
                <c:pt idx="61">
                  <c:v>154.69999999999999</c:v>
                </c:pt>
                <c:pt idx="62">
                  <c:v>158.05000000000001</c:v>
                </c:pt>
                <c:pt idx="63">
                  <c:v>161.34</c:v>
                </c:pt>
                <c:pt idx="64">
                  <c:v>161.19</c:v>
                </c:pt>
                <c:pt idx="65">
                  <c:v>163.97</c:v>
                </c:pt>
                <c:pt idx="66">
                  <c:v>164.97</c:v>
                </c:pt>
                <c:pt idx="67">
                  <c:v>168.61</c:v>
                </c:pt>
                <c:pt idx="68">
                  <c:v>168.97</c:v>
                </c:pt>
                <c:pt idx="69">
                  <c:v>170</c:v>
                </c:pt>
                <c:pt idx="70">
                  <c:v>166.65</c:v>
                </c:pt>
                <c:pt idx="71">
                  <c:v>168.95</c:v>
                </c:pt>
                <c:pt idx="72">
                  <c:v>169.97</c:v>
                </c:pt>
                <c:pt idx="73">
                  <c:v>168.6</c:v>
                </c:pt>
                <c:pt idx="74">
                  <c:v>166.73</c:v>
                </c:pt>
                <c:pt idx="75">
                  <c:v>168.1</c:v>
                </c:pt>
                <c:pt idx="76">
                  <c:v>165.45</c:v>
                </c:pt>
                <c:pt idx="77">
                  <c:v>167.04</c:v>
                </c:pt>
                <c:pt idx="78">
                  <c:v>170.45</c:v>
                </c:pt>
                <c:pt idx="79">
                  <c:v>170.87</c:v>
                </c:pt>
                <c:pt idx="80">
                  <c:v>172.93</c:v>
                </c:pt>
                <c:pt idx="81">
                  <c:v>173.57</c:v>
                </c:pt>
                <c:pt idx="82">
                  <c:v>173.37</c:v>
                </c:pt>
                <c:pt idx="83">
                  <c:v>169.32</c:v>
                </c:pt>
                <c:pt idx="84">
                  <c:v>165.59</c:v>
                </c:pt>
                <c:pt idx="85">
                  <c:v>163.53</c:v>
                </c:pt>
                <c:pt idx="86">
                  <c:v>165.32</c:v>
                </c:pt>
                <c:pt idx="87">
                  <c:v>164.58</c:v>
                </c:pt>
                <c:pt idx="88">
                  <c:v>159.52000000000001</c:v>
                </c:pt>
                <c:pt idx="89">
                  <c:v>161.19999999999999</c:v>
                </c:pt>
                <c:pt idx="90">
                  <c:v>157.6</c:v>
                </c:pt>
                <c:pt idx="91">
                  <c:v>158.07</c:v>
                </c:pt>
                <c:pt idx="92">
                  <c:v>161.15</c:v>
                </c:pt>
                <c:pt idx="93">
                  <c:v>163.52000000000001</c:v>
                </c:pt>
                <c:pt idx="94">
                  <c:v>161.61000000000001</c:v>
                </c:pt>
                <c:pt idx="95">
                  <c:v>161.59</c:v>
                </c:pt>
                <c:pt idx="96">
                  <c:v>162.38</c:v>
                </c:pt>
                <c:pt idx="97">
                  <c:v>160.15</c:v>
                </c:pt>
                <c:pt idx="98">
                  <c:v>162.25</c:v>
                </c:pt>
                <c:pt idx="99">
                  <c:v>162.94999999999999</c:v>
                </c:pt>
                <c:pt idx="100">
                  <c:v>163.26</c:v>
                </c:pt>
                <c:pt idx="101">
                  <c:v>161.51</c:v>
                </c:pt>
                <c:pt idx="102">
                  <c:v>161.15</c:v>
                </c:pt>
                <c:pt idx="103">
                  <c:v>160.93</c:v>
                </c:pt>
                <c:pt idx="104">
                  <c:v>161.69999999999999</c:v>
                </c:pt>
                <c:pt idx="105">
                  <c:v>159.35</c:v>
                </c:pt>
                <c:pt idx="106">
                  <c:v>160.31</c:v>
                </c:pt>
                <c:pt idx="107">
                  <c:v>159.9</c:v>
                </c:pt>
                <c:pt idx="108">
                  <c:v>163.21</c:v>
                </c:pt>
                <c:pt idx="109">
                  <c:v>164.06</c:v>
                </c:pt>
                <c:pt idx="110">
                  <c:v>167.48</c:v>
                </c:pt>
                <c:pt idx="111">
                  <c:v>167.34</c:v>
                </c:pt>
                <c:pt idx="112">
                  <c:v>169.19</c:v>
                </c:pt>
                <c:pt idx="113">
                  <c:v>169.16</c:v>
                </c:pt>
                <c:pt idx="114">
                  <c:v>170.76</c:v>
                </c:pt>
                <c:pt idx="115">
                  <c:v>174.46</c:v>
                </c:pt>
                <c:pt idx="116">
                  <c:v>174.34</c:v>
                </c:pt>
                <c:pt idx="117">
                  <c:v>172.7</c:v>
                </c:pt>
                <c:pt idx="118">
                  <c:v>175.27</c:v>
                </c:pt>
                <c:pt idx="119">
                  <c:v>175.19</c:v>
                </c:pt>
                <c:pt idx="120">
                  <c:v>172.45</c:v>
                </c:pt>
                <c:pt idx="121">
                  <c:v>170.07</c:v>
                </c:pt>
                <c:pt idx="122">
                  <c:v>172.19</c:v>
                </c:pt>
                <c:pt idx="123">
                  <c:v>172.41</c:v>
                </c:pt>
                <c:pt idx="124">
                  <c:v>172.01</c:v>
                </c:pt>
                <c:pt idx="125">
                  <c:v>171.65</c:v>
                </c:pt>
                <c:pt idx="126">
                  <c:v>175.55</c:v>
                </c:pt>
                <c:pt idx="127">
                  <c:v>183.79</c:v>
                </c:pt>
                <c:pt idx="128">
                  <c:v>184.83</c:v>
                </c:pt>
                <c:pt idx="129">
                  <c:v>186.57</c:v>
                </c:pt>
                <c:pt idx="130">
                  <c:v>185.97</c:v>
                </c:pt>
                <c:pt idx="131">
                  <c:v>185.93</c:v>
                </c:pt>
                <c:pt idx="132">
                  <c:v>183.87</c:v>
                </c:pt>
                <c:pt idx="133">
                  <c:v>184.08</c:v>
                </c:pt>
                <c:pt idx="134">
                  <c:v>181.56</c:v>
                </c:pt>
                <c:pt idx="135">
                  <c:v>178.68</c:v>
                </c:pt>
                <c:pt idx="136">
                  <c:v>177.48</c:v>
                </c:pt>
                <c:pt idx="137">
                  <c:v>178.66</c:v>
                </c:pt>
                <c:pt idx="138">
                  <c:v>179.26</c:v>
                </c:pt>
                <c:pt idx="139">
                  <c:v>181.9</c:v>
                </c:pt>
                <c:pt idx="140">
                  <c:v>182.83</c:v>
                </c:pt>
                <c:pt idx="141">
                  <c:v>184.99</c:v>
                </c:pt>
                <c:pt idx="142">
                  <c:v>181.32</c:v>
                </c:pt>
                <c:pt idx="143">
                  <c:v>181.52</c:v>
                </c:pt>
                <c:pt idx="144">
                  <c:v>180</c:v>
                </c:pt>
                <c:pt idx="145">
                  <c:v>166.38</c:v>
                </c:pt>
                <c:pt idx="146">
                  <c:v>166.57</c:v>
                </c:pt>
                <c:pt idx="147">
                  <c:v>168.31</c:v>
                </c:pt>
                <c:pt idx="148">
                  <c:v>167.74</c:v>
                </c:pt>
                <c:pt idx="149">
                  <c:v>168.8</c:v>
                </c:pt>
                <c:pt idx="150">
                  <c:v>167.25</c:v>
                </c:pt>
                <c:pt idx="151">
                  <c:v>167.09</c:v>
                </c:pt>
                <c:pt idx="152">
                  <c:v>166.03</c:v>
                </c:pt>
                <c:pt idx="153">
                  <c:v>164.61</c:v>
                </c:pt>
                <c:pt idx="154">
                  <c:v>165.18</c:v>
                </c:pt>
                <c:pt idx="155">
                  <c:v>164.7</c:v>
                </c:pt>
                <c:pt idx="156">
                  <c:v>164.95</c:v>
                </c:pt>
                <c:pt idx="157">
                  <c:v>162.1</c:v>
                </c:pt>
                <c:pt idx="158">
                  <c:v>160.06</c:v>
                </c:pt>
                <c:pt idx="159">
                  <c:v>159.38999999999999</c:v>
                </c:pt>
                <c:pt idx="160">
                  <c:v>160</c:v>
                </c:pt>
                <c:pt idx="161">
                  <c:v>163.29</c:v>
                </c:pt>
                <c:pt idx="162">
                  <c:v>165.29</c:v>
                </c:pt>
                <c:pt idx="163">
                  <c:v>164.96</c:v>
                </c:pt>
                <c:pt idx="164">
                  <c:v>165.8</c:v>
                </c:pt>
                <c:pt idx="165">
                  <c:v>167.48</c:v>
                </c:pt>
                <c:pt idx="166">
                  <c:v>171.08</c:v>
                </c:pt>
                <c:pt idx="167">
                  <c:v>173.54</c:v>
                </c:pt>
                <c:pt idx="168">
                  <c:v>173.95</c:v>
                </c:pt>
                <c:pt idx="169">
                  <c:v>173.16</c:v>
                </c:pt>
                <c:pt idx="170">
                  <c:v>173.9</c:v>
                </c:pt>
                <c:pt idx="171">
                  <c:v>175.46</c:v>
                </c:pt>
                <c:pt idx="172">
                  <c:v>176.28</c:v>
                </c:pt>
                <c:pt idx="173">
                  <c:v>174.21</c:v>
                </c:pt>
                <c:pt idx="174">
                  <c:v>173.46</c:v>
                </c:pt>
                <c:pt idx="175">
                  <c:v>172.86</c:v>
                </c:pt>
                <c:pt idx="176">
                  <c:v>172.5</c:v>
                </c:pt>
                <c:pt idx="177">
                  <c:v>173.79</c:v>
                </c:pt>
                <c:pt idx="178">
                  <c:v>174.41</c:v>
                </c:pt>
                <c:pt idx="179">
                  <c:v>173.13</c:v>
                </c:pt>
                <c:pt idx="180">
                  <c:v>167.79</c:v>
                </c:pt>
                <c:pt idx="181">
                  <c:v>167.18</c:v>
                </c:pt>
                <c:pt idx="182">
                  <c:v>169</c:v>
                </c:pt>
                <c:pt idx="183">
                  <c:v>170.8</c:v>
                </c:pt>
                <c:pt idx="184">
                  <c:v>171.28</c:v>
                </c:pt>
                <c:pt idx="185">
                  <c:v>170.29</c:v>
                </c:pt>
                <c:pt idx="186">
                  <c:v>165.8</c:v>
                </c:pt>
                <c:pt idx="187">
                  <c:v>165.06</c:v>
                </c:pt>
                <c:pt idx="188">
                  <c:v>164.25</c:v>
                </c:pt>
                <c:pt idx="189">
                  <c:v>164.16</c:v>
                </c:pt>
                <c:pt idx="190">
                  <c:v>159.49</c:v>
                </c:pt>
                <c:pt idx="191">
                  <c:v>161.05000000000001</c:v>
                </c:pt>
                <c:pt idx="192">
                  <c:v>163.1</c:v>
                </c:pt>
                <c:pt idx="193">
                  <c:v>165.12</c:v>
                </c:pt>
                <c:pt idx="194">
                  <c:v>164.43</c:v>
                </c:pt>
                <c:pt idx="195">
                  <c:v>162.31</c:v>
                </c:pt>
                <c:pt idx="196">
                  <c:v>162.37</c:v>
                </c:pt>
                <c:pt idx="197">
                  <c:v>164.21</c:v>
                </c:pt>
                <c:pt idx="198">
                  <c:v>164.99</c:v>
                </c:pt>
                <c:pt idx="199">
                  <c:v>170.45</c:v>
                </c:pt>
                <c:pt idx="200">
                  <c:v>172.34</c:v>
                </c:pt>
                <c:pt idx="201">
                  <c:v>172.21</c:v>
                </c:pt>
                <c:pt idx="202">
                  <c:v>170.75</c:v>
                </c:pt>
                <c:pt idx="203">
                  <c:v>171.75</c:v>
                </c:pt>
                <c:pt idx="204">
                  <c:v>166.78</c:v>
                </c:pt>
                <c:pt idx="205">
                  <c:v>166.02</c:v>
                </c:pt>
                <c:pt idx="206">
                  <c:v>168.8</c:v>
                </c:pt>
                <c:pt idx="207">
                  <c:v>169.62</c:v>
                </c:pt>
                <c:pt idx="208">
                  <c:v>172.33</c:v>
                </c:pt>
                <c:pt idx="209">
                  <c:v>168.62</c:v>
                </c:pt>
                <c:pt idx="210">
                  <c:v>165.91</c:v>
                </c:pt>
                <c:pt idx="211">
                  <c:v>165.64</c:v>
                </c:pt>
                <c:pt idx="212">
                  <c:v>169.2</c:v>
                </c:pt>
                <c:pt idx="213">
                  <c:v>173.85</c:v>
                </c:pt>
                <c:pt idx="214">
                  <c:v>175.95</c:v>
                </c:pt>
                <c:pt idx="215">
                  <c:v>174.45</c:v>
                </c:pt>
                <c:pt idx="216">
                  <c:v>178.81</c:v>
                </c:pt>
                <c:pt idx="217">
                  <c:v>174.1</c:v>
                </c:pt>
                <c:pt idx="218">
                  <c:v>173.62</c:v>
                </c:pt>
                <c:pt idx="219">
                  <c:v>176.26</c:v>
                </c:pt>
                <c:pt idx="220">
                  <c:v>177.28</c:v>
                </c:pt>
                <c:pt idx="221">
                  <c:v>177.03</c:v>
                </c:pt>
                <c:pt idx="222">
                  <c:v>177.45</c:v>
                </c:pt>
                <c:pt idx="223">
                  <c:v>184.8</c:v>
                </c:pt>
                <c:pt idx="224">
                  <c:v>183.83</c:v>
                </c:pt>
                <c:pt idx="225">
                  <c:v>178.63</c:v>
                </c:pt>
                <c:pt idx="226">
                  <c:v>179</c:v>
                </c:pt>
                <c:pt idx="227">
                  <c:v>179.02</c:v>
                </c:pt>
                <c:pt idx="228">
                  <c:v>175.23</c:v>
                </c:pt>
                <c:pt idx="229">
                  <c:v>178.08</c:v>
                </c:pt>
                <c:pt idx="230">
                  <c:v>175.35</c:v>
                </c:pt>
                <c:pt idx="231">
                  <c:v>172.19</c:v>
                </c:pt>
                <c:pt idx="232">
                  <c:v>171.87</c:v>
                </c:pt>
                <c:pt idx="233">
                  <c:v>169.49</c:v>
                </c:pt>
                <c:pt idx="234">
                  <c:v>171.37</c:v>
                </c:pt>
                <c:pt idx="235">
                  <c:v>176.16</c:v>
                </c:pt>
                <c:pt idx="236">
                  <c:v>176.16</c:v>
                </c:pt>
                <c:pt idx="237">
                  <c:v>174.17</c:v>
                </c:pt>
                <c:pt idx="238">
                  <c:v>172.21</c:v>
                </c:pt>
                <c:pt idx="239">
                  <c:v>169.57</c:v>
                </c:pt>
                <c:pt idx="240">
                  <c:v>169.09</c:v>
                </c:pt>
                <c:pt idx="241">
                  <c:v>173.31</c:v>
                </c:pt>
                <c:pt idx="242">
                  <c:v>168.87</c:v>
                </c:pt>
                <c:pt idx="243">
                  <c:v>170.02</c:v>
                </c:pt>
                <c:pt idx="244">
                  <c:v>167.08</c:v>
                </c:pt>
                <c:pt idx="245">
                  <c:v>170.42</c:v>
                </c:pt>
                <c:pt idx="246">
                  <c:v>171.04</c:v>
                </c:pt>
                <c:pt idx="247">
                  <c:v>171.07</c:v>
                </c:pt>
                <c:pt idx="248">
                  <c:v>169.67</c:v>
                </c:pt>
                <c:pt idx="249">
                  <c:v>170.66</c:v>
                </c:pt>
                <c:pt idx="250">
                  <c:v>169.2</c:v>
                </c:pt>
                <c:pt idx="251">
                  <c:v>168.64</c:v>
                </c:pt>
                <c:pt idx="252">
                  <c:v>166.72</c:v>
                </c:pt>
                <c:pt idx="253">
                  <c:v>170.4</c:v>
                </c:pt>
                <c:pt idx="254">
                  <c:v>167.52</c:v>
                </c:pt>
                <c:pt idx="255">
                  <c:v>164.36</c:v>
                </c:pt>
                <c:pt idx="256">
                  <c:v>163.25</c:v>
                </c:pt>
                <c:pt idx="257">
                  <c:v>162.55000000000001</c:v>
                </c:pt>
                <c:pt idx="258">
                  <c:v>161.49</c:v>
                </c:pt>
                <c:pt idx="259">
                  <c:v>165.36</c:v>
                </c:pt>
                <c:pt idx="260">
                  <c:v>165.21</c:v>
                </c:pt>
                <c:pt idx="261">
                  <c:v>161.21</c:v>
                </c:pt>
                <c:pt idx="262">
                  <c:v>162.13999999999999</c:v>
                </c:pt>
                <c:pt idx="263">
                  <c:v>158.91999999999999</c:v>
                </c:pt>
                <c:pt idx="264">
                  <c:v>156.30000000000001</c:v>
                </c:pt>
                <c:pt idx="265">
                  <c:v>151.66999999999999</c:v>
                </c:pt>
                <c:pt idx="266">
                  <c:v>142.63999999999999</c:v>
                </c:pt>
                <c:pt idx="267">
                  <c:v>144.54</c:v>
                </c:pt>
                <c:pt idx="268">
                  <c:v>139.99</c:v>
                </c:pt>
                <c:pt idx="269">
                  <c:v>138.87</c:v>
                </c:pt>
                <c:pt idx="270">
                  <c:v>139.63999999999999</c:v>
                </c:pt>
                <c:pt idx="271">
                  <c:v>143.97999999999999</c:v>
                </c:pt>
                <c:pt idx="272">
                  <c:v>149.57</c:v>
                </c:pt>
                <c:pt idx="273">
                  <c:v>151.19</c:v>
                </c:pt>
                <c:pt idx="274">
                  <c:v>150.61000000000001</c:v>
                </c:pt>
                <c:pt idx="275">
                  <c:v>138.85</c:v>
                </c:pt>
                <c:pt idx="276">
                  <c:v>157.63999999999999</c:v>
                </c:pt>
                <c:pt idx="277">
                  <c:v>157.94</c:v>
                </c:pt>
                <c:pt idx="278">
                  <c:v>161.41</c:v>
                </c:pt>
                <c:pt idx="279">
                  <c:v>161.19</c:v>
                </c:pt>
                <c:pt idx="280">
                  <c:v>159</c:v>
                </c:pt>
                <c:pt idx="281">
                  <c:v>153.29</c:v>
                </c:pt>
                <c:pt idx="282">
                  <c:v>155.16999999999999</c:v>
                </c:pt>
                <c:pt idx="283">
                  <c:v>156.51</c:v>
                </c:pt>
                <c:pt idx="284">
                  <c:v>158.1</c:v>
                </c:pt>
                <c:pt idx="285">
                  <c:v>154.65</c:v>
                </c:pt>
                <c:pt idx="286">
                  <c:v>152.6</c:v>
                </c:pt>
                <c:pt idx="287">
                  <c:v>150.19999999999999</c:v>
                </c:pt>
                <c:pt idx="288">
                  <c:v>144.83000000000001</c:v>
                </c:pt>
                <c:pt idx="289">
                  <c:v>151.36000000000001</c:v>
                </c:pt>
                <c:pt idx="290">
                  <c:v>153.79</c:v>
                </c:pt>
                <c:pt idx="291">
                  <c:v>153.56</c:v>
                </c:pt>
                <c:pt idx="292">
                  <c:v>151.13999999999999</c:v>
                </c:pt>
                <c:pt idx="293">
                  <c:v>152.05000000000001</c:v>
                </c:pt>
                <c:pt idx="294">
                  <c:v>147.9</c:v>
                </c:pt>
                <c:pt idx="295">
                  <c:v>145.63999999999999</c:v>
                </c:pt>
                <c:pt idx="296">
                  <c:v>137.44999999999999</c:v>
                </c:pt>
                <c:pt idx="297">
                  <c:v>136.01</c:v>
                </c:pt>
                <c:pt idx="298">
                  <c:v>139.28</c:v>
                </c:pt>
                <c:pt idx="299">
                  <c:v>146.82</c:v>
                </c:pt>
                <c:pt idx="300">
                  <c:v>145.52000000000001</c:v>
                </c:pt>
                <c:pt idx="301">
                  <c:v>141.85</c:v>
                </c:pt>
                <c:pt idx="302">
                  <c:v>147.37</c:v>
                </c:pt>
                <c:pt idx="303">
                  <c:v>153.1</c:v>
                </c:pt>
                <c:pt idx="304">
                  <c:v>157.24</c:v>
                </c:pt>
                <c:pt idx="305">
                  <c:v>161.25</c:v>
                </c:pt>
                <c:pt idx="306">
                  <c:v>161.49</c:v>
                </c:pt>
                <c:pt idx="307">
                  <c:v>164.89</c:v>
                </c:pt>
                <c:pt idx="308">
                  <c:v>163.41</c:v>
                </c:pt>
                <c:pt idx="309">
                  <c:v>163.65</c:v>
                </c:pt>
                <c:pt idx="310">
                  <c:v>164.77</c:v>
                </c:pt>
                <c:pt idx="311">
                  <c:v>168.99</c:v>
                </c:pt>
                <c:pt idx="312">
                  <c:v>169.32</c:v>
                </c:pt>
                <c:pt idx="313">
                  <c:v>166.3</c:v>
                </c:pt>
                <c:pt idx="314">
                  <c:v>163</c:v>
                </c:pt>
                <c:pt idx="315">
                  <c:v>163.56</c:v>
                </c:pt>
                <c:pt idx="316">
                  <c:v>168.35</c:v>
                </c:pt>
                <c:pt idx="317">
                  <c:v>164.05</c:v>
                </c:pt>
                <c:pt idx="318">
                  <c:v>158.76</c:v>
                </c:pt>
                <c:pt idx="319">
                  <c:v>157.78</c:v>
                </c:pt>
                <c:pt idx="320">
                  <c:v>154.46</c:v>
                </c:pt>
                <c:pt idx="321">
                  <c:v>151.12</c:v>
                </c:pt>
                <c:pt idx="322">
                  <c:v>150.79</c:v>
                </c:pt>
                <c:pt idx="323">
                  <c:v>155.54</c:v>
                </c:pt>
                <c:pt idx="324">
                  <c:v>151.71</c:v>
                </c:pt>
                <c:pt idx="325">
                  <c:v>152.79</c:v>
                </c:pt>
                <c:pt idx="326">
                  <c:v>158.12</c:v>
                </c:pt>
                <c:pt idx="327">
                  <c:v>154</c:v>
                </c:pt>
                <c:pt idx="328">
                  <c:v>148.30000000000001</c:v>
                </c:pt>
                <c:pt idx="329">
                  <c:v>144.35</c:v>
                </c:pt>
                <c:pt idx="330">
                  <c:v>146.07</c:v>
                </c:pt>
                <c:pt idx="331">
                  <c:v>139.38999999999999</c:v>
                </c:pt>
                <c:pt idx="332">
                  <c:v>138.16999999999999</c:v>
                </c:pt>
                <c:pt idx="333">
                  <c:v>144.6</c:v>
                </c:pt>
                <c:pt idx="334">
                  <c:v>124.28</c:v>
                </c:pt>
                <c:pt idx="335">
                  <c:v>124.5</c:v>
                </c:pt>
                <c:pt idx="336">
                  <c:v>124.25</c:v>
                </c:pt>
                <c:pt idx="337">
                  <c:v>125.93</c:v>
                </c:pt>
                <c:pt idx="338">
                  <c:v>116.41</c:v>
                </c:pt>
                <c:pt idx="339">
                  <c:v>114.77</c:v>
                </c:pt>
                <c:pt idx="340">
                  <c:v>108.79</c:v>
                </c:pt>
                <c:pt idx="341">
                  <c:v>108.86</c:v>
                </c:pt>
                <c:pt idx="342">
                  <c:v>105.37</c:v>
                </c:pt>
                <c:pt idx="343">
                  <c:v>106.93</c:v>
                </c:pt>
                <c:pt idx="344">
                  <c:v>113.06</c:v>
                </c:pt>
                <c:pt idx="345">
                  <c:v>110.81</c:v>
                </c:pt>
                <c:pt idx="346">
                  <c:v>115.37</c:v>
                </c:pt>
                <c:pt idx="347">
                  <c:v>107.11</c:v>
                </c:pt>
                <c:pt idx="348">
                  <c:v>107.32</c:v>
                </c:pt>
                <c:pt idx="349">
                  <c:v>107.59</c:v>
                </c:pt>
                <c:pt idx="350">
                  <c:v>107.56</c:v>
                </c:pt>
                <c:pt idx="351">
                  <c:v>104.1</c:v>
                </c:pt>
                <c:pt idx="352">
                  <c:v>106.78</c:v>
                </c:pt>
                <c:pt idx="353">
                  <c:v>111.08</c:v>
                </c:pt>
                <c:pt idx="354">
                  <c:v>115.15</c:v>
                </c:pt>
                <c:pt idx="355">
                  <c:v>120.21</c:v>
                </c:pt>
                <c:pt idx="356">
                  <c:v>121.68</c:v>
                </c:pt>
                <c:pt idx="357">
                  <c:v>125.51</c:v>
                </c:pt>
                <c:pt idx="358">
                  <c:v>122.35</c:v>
                </c:pt>
                <c:pt idx="359">
                  <c:v>124.79</c:v>
                </c:pt>
                <c:pt idx="360">
                  <c:v>123</c:v>
                </c:pt>
                <c:pt idx="361">
                  <c:v>121.18</c:v>
                </c:pt>
                <c:pt idx="362">
                  <c:v>116.15</c:v>
                </c:pt>
                <c:pt idx="363">
                  <c:v>109.65</c:v>
                </c:pt>
                <c:pt idx="364">
                  <c:v>103.67</c:v>
                </c:pt>
                <c:pt idx="365">
                  <c:v>102.31</c:v>
                </c:pt>
                <c:pt idx="366">
                  <c:v>107.67</c:v>
                </c:pt>
                <c:pt idx="367">
                  <c:v>103.66</c:v>
                </c:pt>
                <c:pt idx="368">
                  <c:v>106.22</c:v>
                </c:pt>
                <c:pt idx="369">
                  <c:v>108.68</c:v>
                </c:pt>
                <c:pt idx="370">
                  <c:v>108.95</c:v>
                </c:pt>
                <c:pt idx="371">
                  <c:v>112.44</c:v>
                </c:pt>
                <c:pt idx="372">
                  <c:v>116.46</c:v>
                </c:pt>
                <c:pt idx="373">
                  <c:v>113.22</c:v>
                </c:pt>
                <c:pt idx="374">
                  <c:v>107.4</c:v>
                </c:pt>
                <c:pt idx="375">
                  <c:v>108.92</c:v>
                </c:pt>
                <c:pt idx="376">
                  <c:v>106.21</c:v>
                </c:pt>
                <c:pt idx="377">
                  <c:v>109.56</c:v>
                </c:pt>
                <c:pt idx="378">
                  <c:v>113.5</c:v>
                </c:pt>
                <c:pt idx="379">
                  <c:v>114.33</c:v>
                </c:pt>
                <c:pt idx="380">
                  <c:v>116.33</c:v>
                </c:pt>
                <c:pt idx="381">
                  <c:v>115.54</c:v>
                </c:pt>
                <c:pt idx="382">
                  <c:v>111.75</c:v>
                </c:pt>
                <c:pt idx="383">
                  <c:v>109.22</c:v>
                </c:pt>
                <c:pt idx="384">
                  <c:v>110.4</c:v>
                </c:pt>
                <c:pt idx="385">
                  <c:v>110.63</c:v>
                </c:pt>
                <c:pt idx="386">
                  <c:v>113.55</c:v>
                </c:pt>
                <c:pt idx="387">
                  <c:v>113.76</c:v>
                </c:pt>
                <c:pt idx="388">
                  <c:v>118.21</c:v>
                </c:pt>
                <c:pt idx="389">
                  <c:v>122.77</c:v>
                </c:pt>
                <c:pt idx="390">
                  <c:v>124.63</c:v>
                </c:pt>
                <c:pt idx="391">
                  <c:v>122.42</c:v>
                </c:pt>
                <c:pt idx="392">
                  <c:v>121.14</c:v>
                </c:pt>
                <c:pt idx="393">
                  <c:v>114.81</c:v>
                </c:pt>
                <c:pt idx="394">
                  <c:v>120.97</c:v>
                </c:pt>
                <c:pt idx="395">
                  <c:v>122.28</c:v>
                </c:pt>
                <c:pt idx="396">
                  <c:v>134.94999999999999</c:v>
                </c:pt>
                <c:pt idx="397">
                  <c:v>135.38999999999999</c:v>
                </c:pt>
                <c:pt idx="398">
                  <c:v>134.16</c:v>
                </c:pt>
                <c:pt idx="399">
                  <c:v>139.52000000000001</c:v>
                </c:pt>
                <c:pt idx="400">
                  <c:v>142.57</c:v>
                </c:pt>
                <c:pt idx="401">
                  <c:v>140.80000000000001</c:v>
                </c:pt>
                <c:pt idx="402">
                  <c:v>139.41</c:v>
                </c:pt>
                <c:pt idx="403">
                  <c:v>137.83000000000001</c:v>
                </c:pt>
                <c:pt idx="404">
                  <c:v>142.69</c:v>
                </c:pt>
                <c:pt idx="405">
                  <c:v>140.63999999999999</c:v>
                </c:pt>
                <c:pt idx="406">
                  <c:v>143.55000000000001</c:v>
                </c:pt>
                <c:pt idx="407">
                  <c:v>143.18</c:v>
                </c:pt>
                <c:pt idx="408">
                  <c:v>144.78</c:v>
                </c:pt>
                <c:pt idx="409">
                  <c:v>142.1</c:v>
                </c:pt>
                <c:pt idx="410">
                  <c:v>142.30000000000001</c:v>
                </c:pt>
                <c:pt idx="411">
                  <c:v>138.22999999999999</c:v>
                </c:pt>
                <c:pt idx="412">
                  <c:v>133.22</c:v>
                </c:pt>
                <c:pt idx="413">
                  <c:v>133.62</c:v>
                </c:pt>
                <c:pt idx="414">
                  <c:v>133.80000000000001</c:v>
                </c:pt>
                <c:pt idx="415">
                  <c:v>137.28</c:v>
                </c:pt>
                <c:pt idx="416">
                  <c:v>130.75</c:v>
                </c:pt>
                <c:pt idx="417">
                  <c:v>129.79</c:v>
                </c:pt>
                <c:pt idx="418">
                  <c:v>128.72999999999999</c:v>
                </c:pt>
                <c:pt idx="419">
                  <c:v>126.77</c:v>
                </c:pt>
                <c:pt idx="420">
                  <c:v>127.82</c:v>
                </c:pt>
                <c:pt idx="421">
                  <c:v>127.51</c:v>
                </c:pt>
                <c:pt idx="422">
                  <c:v>126.11</c:v>
                </c:pt>
                <c:pt idx="423">
                  <c:v>129.47999999999999</c:v>
                </c:pt>
                <c:pt idx="424">
                  <c:v>129.82</c:v>
                </c:pt>
                <c:pt idx="425">
                  <c:v>133.27000000000001</c:v>
                </c:pt>
                <c:pt idx="426">
                  <c:v>136.44999999999999</c:v>
                </c:pt>
                <c:pt idx="427">
                  <c:v>126.82</c:v>
                </c:pt>
                <c:pt idx="428">
                  <c:v>128.55000000000001</c:v>
                </c:pt>
                <c:pt idx="429">
                  <c:v>126.28</c:v>
                </c:pt>
                <c:pt idx="430">
                  <c:v>123.53</c:v>
                </c:pt>
                <c:pt idx="431">
                  <c:v>124.66</c:v>
                </c:pt>
                <c:pt idx="432">
                  <c:v>122.19</c:v>
                </c:pt>
                <c:pt idx="433">
                  <c:v>118.54</c:v>
                </c:pt>
                <c:pt idx="434">
                  <c:v>117.31</c:v>
                </c:pt>
                <c:pt idx="435">
                  <c:v>113.78</c:v>
                </c:pt>
                <c:pt idx="436">
                  <c:v>115.15</c:v>
                </c:pt>
                <c:pt idx="437">
                  <c:v>114.41</c:v>
                </c:pt>
                <c:pt idx="438">
                  <c:v>118.01</c:v>
                </c:pt>
                <c:pt idx="439">
                  <c:v>114.8</c:v>
                </c:pt>
                <c:pt idx="440">
                  <c:v>113</c:v>
                </c:pt>
                <c:pt idx="441">
                  <c:v>115.88</c:v>
                </c:pt>
                <c:pt idx="442">
                  <c:v>121.09</c:v>
                </c:pt>
                <c:pt idx="443">
                  <c:v>120.95</c:v>
                </c:pt>
                <c:pt idx="444">
                  <c:v>120.3</c:v>
                </c:pt>
                <c:pt idx="445">
                  <c:v>114.56</c:v>
                </c:pt>
                <c:pt idx="446">
                  <c:v>113.67</c:v>
                </c:pt>
                <c:pt idx="447">
                  <c:v>112.21</c:v>
                </c:pt>
                <c:pt idx="448">
                  <c:v>112.9</c:v>
                </c:pt>
                <c:pt idx="449">
                  <c:v>112.53</c:v>
                </c:pt>
                <c:pt idx="450">
                  <c:v>106.9</c:v>
                </c:pt>
                <c:pt idx="451">
                  <c:v>113.79</c:v>
                </c:pt>
                <c:pt idx="452">
                  <c:v>116.36</c:v>
                </c:pt>
                <c:pt idx="453">
                  <c:v>115.07</c:v>
                </c:pt>
                <c:pt idx="454">
                  <c:v>115.25</c:v>
                </c:pt>
                <c:pt idx="455">
                  <c:v>119.32</c:v>
                </c:pt>
                <c:pt idx="456">
                  <c:v>119.82</c:v>
                </c:pt>
                <c:pt idx="457">
                  <c:v>120.6</c:v>
                </c:pt>
                <c:pt idx="458">
                  <c:v>115.66</c:v>
                </c:pt>
                <c:pt idx="459">
                  <c:v>110.96</c:v>
                </c:pt>
                <c:pt idx="460">
                  <c:v>103.41</c:v>
                </c:pt>
                <c:pt idx="461">
                  <c:v>102.44</c:v>
                </c:pt>
                <c:pt idx="462">
                  <c:v>96.79</c:v>
                </c:pt>
                <c:pt idx="463">
                  <c:v>92.12</c:v>
                </c:pt>
                <c:pt idx="464">
                  <c:v>89.3</c:v>
                </c:pt>
                <c:pt idx="465">
                  <c:v>90.98</c:v>
                </c:pt>
                <c:pt idx="466">
                  <c:v>90.53</c:v>
                </c:pt>
                <c:pt idx="467">
                  <c:v>89.98</c:v>
                </c:pt>
                <c:pt idx="468">
                  <c:v>86.14</c:v>
                </c:pt>
                <c:pt idx="469">
                  <c:v>96.63</c:v>
                </c:pt>
                <c:pt idx="470">
                  <c:v>100.79</c:v>
                </c:pt>
                <c:pt idx="471">
                  <c:v>98.49</c:v>
                </c:pt>
                <c:pt idx="472">
                  <c:v>98.94</c:v>
                </c:pt>
                <c:pt idx="473">
                  <c:v>97.12</c:v>
                </c:pt>
                <c:pt idx="474">
                  <c:v>94.85</c:v>
                </c:pt>
                <c:pt idx="475">
                  <c:v>94.14</c:v>
                </c:pt>
                <c:pt idx="476">
                  <c:v>92.46</c:v>
                </c:pt>
                <c:pt idx="477">
                  <c:v>93.2</c:v>
                </c:pt>
                <c:pt idx="478">
                  <c:v>94.13</c:v>
                </c:pt>
                <c:pt idx="479">
                  <c:v>93.41</c:v>
                </c:pt>
                <c:pt idx="480">
                  <c:v>93.95</c:v>
                </c:pt>
                <c:pt idx="481">
                  <c:v>92.42</c:v>
                </c:pt>
                <c:pt idx="482">
                  <c:v>96.54</c:v>
                </c:pt>
                <c:pt idx="483">
                  <c:v>95.5</c:v>
                </c:pt>
                <c:pt idx="484">
                  <c:v>94.13</c:v>
                </c:pt>
                <c:pt idx="485">
                  <c:v>91.01</c:v>
                </c:pt>
                <c:pt idx="486">
                  <c:v>88.25</c:v>
                </c:pt>
                <c:pt idx="487">
                  <c:v>88.46</c:v>
                </c:pt>
                <c:pt idx="488">
                  <c:v>90.35</c:v>
                </c:pt>
                <c:pt idx="489">
                  <c:v>89.09</c:v>
                </c:pt>
                <c:pt idx="490">
                  <c:v>90.55</c:v>
                </c:pt>
                <c:pt idx="491">
                  <c:v>92.49</c:v>
                </c:pt>
                <c:pt idx="492">
                  <c:v>91.58</c:v>
                </c:pt>
                <c:pt idx="493">
                  <c:v>88.45</c:v>
                </c:pt>
                <c:pt idx="494">
                  <c:v>87.86</c:v>
                </c:pt>
                <c:pt idx="495">
                  <c:v>84.92</c:v>
                </c:pt>
                <c:pt idx="496">
                  <c:v>85.19</c:v>
                </c:pt>
                <c:pt idx="497">
                  <c:v>86.77</c:v>
                </c:pt>
                <c:pt idx="498">
                  <c:v>83.79</c:v>
                </c:pt>
                <c:pt idx="499">
                  <c:v>85.25</c:v>
                </c:pt>
                <c:pt idx="500">
                  <c:v>83.04</c:v>
                </c:pt>
                <c:pt idx="501">
                  <c:v>81.819999999999993</c:v>
                </c:pt>
                <c:pt idx="502">
                  <c:v>84.18</c:v>
                </c:pt>
                <c:pt idx="503">
                  <c:v>84</c:v>
                </c:pt>
                <c:pt idx="504">
                  <c:v>85.82</c:v>
                </c:pt>
                <c:pt idx="505">
                  <c:v>85.14</c:v>
                </c:pt>
                <c:pt idx="506">
                  <c:v>83.12</c:v>
                </c:pt>
                <c:pt idx="507">
                  <c:v>86.08</c:v>
                </c:pt>
                <c:pt idx="508">
                  <c:v>87.36</c:v>
                </c:pt>
                <c:pt idx="509">
                  <c:v>89.87</c:v>
                </c:pt>
                <c:pt idx="510">
                  <c:v>95.09</c:v>
                </c:pt>
                <c:pt idx="511">
                  <c:v>95.27</c:v>
                </c:pt>
                <c:pt idx="512">
                  <c:v>98.12</c:v>
                </c:pt>
                <c:pt idx="513">
                  <c:v>96.05</c:v>
                </c:pt>
                <c:pt idx="514">
                  <c:v>95.46</c:v>
                </c:pt>
                <c:pt idx="515">
                  <c:v>93.68</c:v>
                </c:pt>
                <c:pt idx="516">
                  <c:v>97.25</c:v>
                </c:pt>
                <c:pt idx="517">
                  <c:v>97.52</c:v>
                </c:pt>
                <c:pt idx="518">
                  <c:v>96.32</c:v>
                </c:pt>
                <c:pt idx="519">
                  <c:v>97.18</c:v>
                </c:pt>
                <c:pt idx="520">
                  <c:v>99.22</c:v>
                </c:pt>
                <c:pt idx="521">
                  <c:v>102.24</c:v>
                </c:pt>
                <c:pt idx="522">
                  <c:v>100.55</c:v>
                </c:pt>
                <c:pt idx="523">
                  <c:v>103.13</c:v>
                </c:pt>
                <c:pt idx="524">
                  <c:v>105.15</c:v>
                </c:pt>
                <c:pt idx="525">
                  <c:v>112.91</c:v>
                </c:pt>
                <c:pt idx="526">
                  <c:v>103.39</c:v>
                </c:pt>
                <c:pt idx="527">
                  <c:v>102.18</c:v>
                </c:pt>
                <c:pt idx="528">
                  <c:v>102.11</c:v>
                </c:pt>
                <c:pt idx="529">
                  <c:v>100.05</c:v>
                </c:pt>
                <c:pt idx="530">
                  <c:v>98.24</c:v>
                </c:pt>
                <c:pt idx="531">
                  <c:v>97.61</c:v>
                </c:pt>
                <c:pt idx="532">
                  <c:v>99.54</c:v>
                </c:pt>
                <c:pt idx="533">
                  <c:v>99.7</c:v>
                </c:pt>
                <c:pt idx="534">
                  <c:v>101.16</c:v>
                </c:pt>
                <c:pt idx="535">
                  <c:v>98.15</c:v>
                </c:pt>
                <c:pt idx="536">
                  <c:v>97.2</c:v>
                </c:pt>
                <c:pt idx="537">
                  <c:v>94.58</c:v>
                </c:pt>
                <c:pt idx="538">
                  <c:v>95.79</c:v>
                </c:pt>
                <c:pt idx="539">
                  <c:v>95.82</c:v>
                </c:pt>
                <c:pt idx="540">
                  <c:v>93.5</c:v>
                </c:pt>
                <c:pt idx="541">
                  <c:v>93.76</c:v>
                </c:pt>
                <c:pt idx="542">
                  <c:v>94.23</c:v>
                </c:pt>
                <c:pt idx="543">
                  <c:v>92.17</c:v>
                </c:pt>
                <c:pt idx="544">
                  <c:v>92.13</c:v>
                </c:pt>
                <c:pt idx="545">
                  <c:v>94.9</c:v>
                </c:pt>
                <c:pt idx="546">
                  <c:v>93.75</c:v>
                </c:pt>
                <c:pt idx="547">
                  <c:v>93.55</c:v>
                </c:pt>
                <c:pt idx="548">
                  <c:v>93.92</c:v>
                </c:pt>
                <c:pt idx="549">
                  <c:v>92.25</c:v>
                </c:pt>
                <c:pt idx="550">
                  <c:v>90.73</c:v>
                </c:pt>
                <c:pt idx="551">
                  <c:v>92.43</c:v>
                </c:pt>
                <c:pt idx="552">
                  <c:v>94.88</c:v>
                </c:pt>
                <c:pt idx="553">
                  <c:v>96.2</c:v>
                </c:pt>
                <c:pt idx="554">
                  <c:v>100.04</c:v>
                </c:pt>
                <c:pt idx="555">
                  <c:v>98.95</c:v>
                </c:pt>
                <c:pt idx="556">
                  <c:v>97.71</c:v>
                </c:pt>
                <c:pt idx="557">
                  <c:v>100.61</c:v>
                </c:pt>
                <c:pt idx="558">
                  <c:v>98.7</c:v>
                </c:pt>
                <c:pt idx="559">
                  <c:v>98.71</c:v>
                </c:pt>
                <c:pt idx="560">
                  <c:v>98.13</c:v>
                </c:pt>
                <c:pt idx="561">
                  <c:v>98.04</c:v>
                </c:pt>
                <c:pt idx="562">
                  <c:v>97.24</c:v>
                </c:pt>
                <c:pt idx="563">
                  <c:v>100.25</c:v>
                </c:pt>
                <c:pt idx="564">
                  <c:v>102</c:v>
                </c:pt>
                <c:pt idx="565">
                  <c:v>103.29</c:v>
                </c:pt>
                <c:pt idx="566">
                  <c:v>102.41</c:v>
                </c:pt>
                <c:pt idx="567">
                  <c:v>103.95</c:v>
                </c:pt>
                <c:pt idx="568">
                  <c:v>101.1</c:v>
                </c:pt>
                <c:pt idx="569">
                  <c:v>102.06</c:v>
                </c:pt>
                <c:pt idx="570">
                  <c:v>102.17</c:v>
                </c:pt>
                <c:pt idx="571">
                  <c:v>99.92</c:v>
                </c:pt>
                <c:pt idx="572">
                  <c:v>97.83</c:v>
                </c:pt>
                <c:pt idx="573">
                  <c:v>102.4</c:v>
                </c:pt>
                <c:pt idx="574">
                  <c:v>102.51</c:v>
                </c:pt>
                <c:pt idx="575">
                  <c:v>102.74</c:v>
                </c:pt>
                <c:pt idx="576">
                  <c:v>102.3</c:v>
                </c:pt>
                <c:pt idx="577">
                  <c:v>104.3</c:v>
                </c:pt>
                <c:pt idx="578">
                  <c:v>103.81</c:v>
                </c:pt>
                <c:pt idx="579">
                  <c:v>106.96</c:v>
                </c:pt>
                <c:pt idx="580">
                  <c:v>106.21</c:v>
                </c:pt>
                <c:pt idx="581">
                  <c:v>102.57</c:v>
                </c:pt>
                <c:pt idx="582">
                  <c:v>104.98</c:v>
                </c:pt>
                <c:pt idx="583">
                  <c:v>109.82</c:v>
                </c:pt>
                <c:pt idx="584">
                  <c:v>105.45</c:v>
                </c:pt>
                <c:pt idx="585">
                  <c:v>102.05</c:v>
                </c:pt>
                <c:pt idx="586">
                  <c:v>103.63</c:v>
                </c:pt>
                <c:pt idx="587">
                  <c:v>103.65</c:v>
                </c:pt>
                <c:pt idx="588">
                  <c:v>104</c:v>
                </c:pt>
                <c:pt idx="589">
                  <c:v>105.65</c:v>
                </c:pt>
                <c:pt idx="590">
                  <c:v>105.83</c:v>
                </c:pt>
                <c:pt idx="591">
                  <c:v>106.62</c:v>
                </c:pt>
                <c:pt idx="592">
                  <c:v>110.19</c:v>
                </c:pt>
                <c:pt idx="593">
                  <c:v>112.18</c:v>
                </c:pt>
                <c:pt idx="594">
                  <c:v>110.26</c:v>
                </c:pt>
                <c:pt idx="595">
                  <c:v>111.2</c:v>
                </c:pt>
                <c:pt idx="596">
                  <c:v>113.4</c:v>
                </c:pt>
                <c:pt idx="597">
                  <c:v>115.5</c:v>
                </c:pt>
                <c:pt idx="598">
                  <c:v>118.15</c:v>
                </c:pt>
                <c:pt idx="599">
                  <c:v>116.25</c:v>
                </c:pt>
                <c:pt idx="600">
                  <c:v>115.01</c:v>
                </c:pt>
                <c:pt idx="601">
                  <c:v>114.99</c:v>
                </c:pt>
                <c:pt idx="602">
                  <c:v>116.75</c:v>
                </c:pt>
                <c:pt idx="603">
                  <c:v>115</c:v>
                </c:pt>
                <c:pt idx="604">
                  <c:v>120.11</c:v>
                </c:pt>
                <c:pt idx="605">
                  <c:v>121.66</c:v>
                </c:pt>
                <c:pt idx="606">
                  <c:v>120.58</c:v>
                </c:pt>
                <c:pt idx="607">
                  <c:v>122.77</c:v>
                </c:pt>
                <c:pt idx="608">
                  <c:v>124.25</c:v>
                </c:pt>
                <c:pt idx="609">
                  <c:v>125.3</c:v>
                </c:pt>
                <c:pt idx="610">
                  <c:v>126.61</c:v>
                </c:pt>
                <c:pt idx="611">
                  <c:v>121.23</c:v>
                </c:pt>
                <c:pt idx="612">
                  <c:v>124.25</c:v>
                </c:pt>
                <c:pt idx="613">
                  <c:v>123.43</c:v>
                </c:pt>
                <c:pt idx="614">
                  <c:v>126.57</c:v>
                </c:pt>
                <c:pt idx="615">
                  <c:v>126.66</c:v>
                </c:pt>
                <c:pt idx="616">
                  <c:v>126.42</c:v>
                </c:pt>
                <c:pt idx="617">
                  <c:v>127.11</c:v>
                </c:pt>
                <c:pt idx="618">
                  <c:v>125.49</c:v>
                </c:pt>
                <c:pt idx="619">
                  <c:v>125.78</c:v>
                </c:pt>
                <c:pt idx="620">
                  <c:v>124.83</c:v>
                </c:pt>
                <c:pt idx="621">
                  <c:v>130.15</c:v>
                </c:pt>
                <c:pt idx="622">
                  <c:v>129.33000000000001</c:v>
                </c:pt>
                <c:pt idx="623">
                  <c:v>127.33</c:v>
                </c:pt>
                <c:pt idx="624">
                  <c:v>129.18</c:v>
                </c:pt>
                <c:pt idx="625">
                  <c:v>129.04</c:v>
                </c:pt>
                <c:pt idx="626">
                  <c:v>127.9</c:v>
                </c:pt>
                <c:pt idx="627">
                  <c:v>130.36000000000001</c:v>
                </c:pt>
                <c:pt idx="628">
                  <c:v>130.22</c:v>
                </c:pt>
                <c:pt idx="629">
                  <c:v>130.38</c:v>
                </c:pt>
                <c:pt idx="630">
                  <c:v>128.36000000000001</c:v>
                </c:pt>
                <c:pt idx="631">
                  <c:v>129.78</c:v>
                </c:pt>
                <c:pt idx="632">
                  <c:v>127.13</c:v>
                </c:pt>
                <c:pt idx="633">
                  <c:v>128.78</c:v>
                </c:pt>
                <c:pt idx="634">
                  <c:v>130.80000000000001</c:v>
                </c:pt>
                <c:pt idx="635">
                  <c:v>134.30000000000001</c:v>
                </c:pt>
                <c:pt idx="636">
                  <c:v>134.68</c:v>
                </c:pt>
                <c:pt idx="637">
                  <c:v>133.56</c:v>
                </c:pt>
                <c:pt idx="638">
                  <c:v>132.83000000000001</c:v>
                </c:pt>
                <c:pt idx="639">
                  <c:v>135.36000000000001</c:v>
                </c:pt>
                <c:pt idx="640">
                  <c:v>129.96</c:v>
                </c:pt>
                <c:pt idx="641">
                  <c:v>130</c:v>
                </c:pt>
                <c:pt idx="642">
                  <c:v>128.80000000000001</c:v>
                </c:pt>
                <c:pt idx="643">
                  <c:v>129.13</c:v>
                </c:pt>
                <c:pt idx="644">
                  <c:v>128.15</c:v>
                </c:pt>
                <c:pt idx="645">
                  <c:v>128.25</c:v>
                </c:pt>
                <c:pt idx="646">
                  <c:v>132.21</c:v>
                </c:pt>
                <c:pt idx="647">
                  <c:v>133.68</c:v>
                </c:pt>
                <c:pt idx="648">
                  <c:v>131.69</c:v>
                </c:pt>
                <c:pt idx="649">
                  <c:v>128.21</c:v>
                </c:pt>
                <c:pt idx="650">
                  <c:v>128.91</c:v>
                </c:pt>
                <c:pt idx="651">
                  <c:v>139.57</c:v>
                </c:pt>
                <c:pt idx="652">
                  <c:v>142.22</c:v>
                </c:pt>
                <c:pt idx="653">
                  <c:v>139.94</c:v>
                </c:pt>
                <c:pt idx="654">
                  <c:v>137.85</c:v>
                </c:pt>
                <c:pt idx="655">
                  <c:v>138.56</c:v>
                </c:pt>
                <c:pt idx="656">
                  <c:v>138.41</c:v>
                </c:pt>
                <c:pt idx="657">
                  <c:v>140.57</c:v>
                </c:pt>
                <c:pt idx="658">
                  <c:v>137.66999999999999</c:v>
                </c:pt>
                <c:pt idx="659">
                  <c:v>135.07</c:v>
                </c:pt>
                <c:pt idx="660">
                  <c:v>133.97999999999999</c:v>
                </c:pt>
                <c:pt idx="661">
                  <c:v>133.22</c:v>
                </c:pt>
                <c:pt idx="662">
                  <c:v>134.68</c:v>
                </c:pt>
                <c:pt idx="663">
                  <c:v>134.25</c:v>
                </c:pt>
                <c:pt idx="664">
                  <c:v>135.52000000000001</c:v>
                </c:pt>
                <c:pt idx="665">
                  <c:v>131.84</c:v>
                </c:pt>
                <c:pt idx="666">
                  <c:v>133.26</c:v>
                </c:pt>
                <c:pt idx="667">
                  <c:v>133.13999999999999</c:v>
                </c:pt>
                <c:pt idx="668">
                  <c:v>134.91</c:v>
                </c:pt>
                <c:pt idx="669">
                  <c:v>135.07</c:v>
                </c:pt>
                <c:pt idx="670">
                  <c:v>138.01</c:v>
                </c:pt>
                <c:pt idx="671">
                  <c:v>138.12</c:v>
                </c:pt>
                <c:pt idx="672">
                  <c:v>137.27000000000001</c:v>
                </c:pt>
                <c:pt idx="673">
                  <c:v>135.36000000000001</c:v>
                </c:pt>
                <c:pt idx="674">
                  <c:v>137.85</c:v>
                </c:pt>
                <c:pt idx="675">
                  <c:v>138.22999999999999</c:v>
                </c:pt>
                <c:pt idx="676">
                  <c:v>143.1</c:v>
                </c:pt>
                <c:pt idx="677">
                  <c:v>141.22999999999999</c:v>
                </c:pt>
                <c:pt idx="678">
                  <c:v>144.85</c:v>
                </c:pt>
                <c:pt idx="679">
                  <c:v>144.72</c:v>
                </c:pt>
                <c:pt idx="680">
                  <c:v>140.38999999999999</c:v>
                </c:pt>
                <c:pt idx="681">
                  <c:v>139.97999999999999</c:v>
                </c:pt>
                <c:pt idx="682">
                  <c:v>137.63</c:v>
                </c:pt>
                <c:pt idx="683">
                  <c:v>135.29</c:v>
                </c:pt>
                <c:pt idx="684">
                  <c:v>129.33000000000001</c:v>
                </c:pt>
                <c:pt idx="685">
                  <c:v>129.12</c:v>
                </c:pt>
                <c:pt idx="686">
                  <c:v>131.27000000000001</c:v>
                </c:pt>
                <c:pt idx="687">
                  <c:v>125.98</c:v>
                </c:pt>
                <c:pt idx="688">
                  <c:v>125.98</c:v>
                </c:pt>
                <c:pt idx="689">
                  <c:v>125.98</c:v>
                </c:pt>
                <c:pt idx="690">
                  <c:v>127.12</c:v>
                </c:pt>
                <c:pt idx="691">
                  <c:v>129.46</c:v>
                </c:pt>
                <c:pt idx="692">
                  <c:v>124.72</c:v>
                </c:pt>
                <c:pt idx="693">
                  <c:v>127</c:v>
                </c:pt>
                <c:pt idx="694">
                  <c:v>125.96</c:v>
                </c:pt>
                <c:pt idx="695">
                  <c:v>127.96</c:v>
                </c:pt>
                <c:pt idx="696">
                  <c:v>128.26</c:v>
                </c:pt>
                <c:pt idx="697">
                  <c:v>129.47999999999999</c:v>
                </c:pt>
                <c:pt idx="698">
                  <c:v>131.83000000000001</c:v>
                </c:pt>
                <c:pt idx="699">
                  <c:v>132.33000000000001</c:v>
                </c:pt>
                <c:pt idx="700">
                  <c:v>129.79</c:v>
                </c:pt>
                <c:pt idx="701">
                  <c:v>132.55000000000001</c:v>
                </c:pt>
                <c:pt idx="702">
                  <c:v>131.47</c:v>
                </c:pt>
                <c:pt idx="703">
                  <c:v>128.13</c:v>
                </c:pt>
                <c:pt idx="704">
                  <c:v>128.4</c:v>
                </c:pt>
                <c:pt idx="705">
                  <c:v>125.17</c:v>
                </c:pt>
                <c:pt idx="706">
                  <c:v>126.56</c:v>
                </c:pt>
                <c:pt idx="707">
                  <c:v>128.56</c:v>
                </c:pt>
                <c:pt idx="708">
                  <c:v>121.39</c:v>
                </c:pt>
                <c:pt idx="709">
                  <c:v>119.57</c:v>
                </c:pt>
                <c:pt idx="710">
                  <c:v>127.74</c:v>
                </c:pt>
                <c:pt idx="711">
                  <c:v>132.71</c:v>
                </c:pt>
                <c:pt idx="712">
                  <c:v>133.09</c:v>
                </c:pt>
                <c:pt idx="713">
                  <c:v>137</c:v>
                </c:pt>
                <c:pt idx="714">
                  <c:v>138.07</c:v>
                </c:pt>
                <c:pt idx="715">
                  <c:v>138.6</c:v>
                </c:pt>
                <c:pt idx="716">
                  <c:v>139.74</c:v>
                </c:pt>
                <c:pt idx="717">
                  <c:v>142.71</c:v>
                </c:pt>
                <c:pt idx="718">
                  <c:v>142.08000000000001</c:v>
                </c:pt>
                <c:pt idx="719">
                  <c:v>140.6</c:v>
                </c:pt>
                <c:pt idx="720">
                  <c:v>143.56</c:v>
                </c:pt>
                <c:pt idx="721">
                  <c:v>142.59</c:v>
                </c:pt>
                <c:pt idx="722">
                  <c:v>145.80000000000001</c:v>
                </c:pt>
                <c:pt idx="723">
                  <c:v>143.19999999999999</c:v>
                </c:pt>
                <c:pt idx="724">
                  <c:v>142.83000000000001</c:v>
                </c:pt>
                <c:pt idx="725">
                  <c:v>145.18</c:v>
                </c:pt>
                <c:pt idx="726">
                  <c:v>146.13</c:v>
                </c:pt>
                <c:pt idx="727">
                  <c:v>143.9</c:v>
                </c:pt>
                <c:pt idx="728">
                  <c:v>146.71</c:v>
                </c:pt>
                <c:pt idx="729">
                  <c:v>146.74</c:v>
                </c:pt>
                <c:pt idx="730">
                  <c:v>147.72999999999999</c:v>
                </c:pt>
                <c:pt idx="731">
                  <c:v>147.03</c:v>
                </c:pt>
                <c:pt idx="732">
                  <c:v>146.32</c:v>
                </c:pt>
                <c:pt idx="733">
                  <c:v>146.09</c:v>
                </c:pt>
                <c:pt idx="734">
                  <c:v>147.03</c:v>
                </c:pt>
                <c:pt idx="735">
                  <c:v>144.84</c:v>
                </c:pt>
                <c:pt idx="736">
                  <c:v>146.88</c:v>
                </c:pt>
                <c:pt idx="737">
                  <c:v>144.52000000000001</c:v>
                </c:pt>
                <c:pt idx="738">
                  <c:v>146.88</c:v>
                </c:pt>
                <c:pt idx="739">
                  <c:v>147.41999999999999</c:v>
                </c:pt>
                <c:pt idx="740">
                  <c:v>145.88999999999999</c:v>
                </c:pt>
                <c:pt idx="741">
                  <c:v>147.47999999999999</c:v>
                </c:pt>
                <c:pt idx="742">
                  <c:v>148.84</c:v>
                </c:pt>
                <c:pt idx="743">
                  <c:v>147.41999999999999</c:v>
                </c:pt>
                <c:pt idx="744">
                  <c:v>149.97</c:v>
                </c:pt>
                <c:pt idx="745">
                  <c:v>154.07</c:v>
                </c:pt>
                <c:pt idx="746">
                  <c:v>153.79</c:v>
                </c:pt>
                <c:pt idx="747">
                  <c:v>152.12</c:v>
                </c:pt>
                <c:pt idx="748">
                  <c:v>153.84</c:v>
                </c:pt>
                <c:pt idx="749">
                  <c:v>153.41999999999999</c:v>
                </c:pt>
                <c:pt idx="750">
                  <c:v>153.41</c:v>
                </c:pt>
                <c:pt idx="751">
                  <c:v>153.34</c:v>
                </c:pt>
                <c:pt idx="752">
                  <c:v>153.38</c:v>
                </c:pt>
                <c:pt idx="753">
                  <c:v>151.94</c:v>
                </c:pt>
                <c:pt idx="754">
                  <c:v>149.93</c:v>
                </c:pt>
                <c:pt idx="755">
                  <c:v>148.47</c:v>
                </c:pt>
                <c:pt idx="756">
                  <c:v>144.57</c:v>
                </c:pt>
                <c:pt idx="757">
                  <c:v>145.24</c:v>
                </c:pt>
                <c:pt idx="758">
                  <c:v>149.1</c:v>
                </c:pt>
                <c:pt idx="759">
                  <c:v>151.37</c:v>
                </c:pt>
                <c:pt idx="760">
                  <c:v>153.72999999999999</c:v>
                </c:pt>
                <c:pt idx="761">
                  <c:v>155.18</c:v>
                </c:pt>
                <c:pt idx="762">
                  <c:v>154.62</c:v>
                </c:pt>
                <c:pt idx="763">
                  <c:v>153.16</c:v>
                </c:pt>
                <c:pt idx="764">
                  <c:v>151.71</c:v>
                </c:pt>
                <c:pt idx="765">
                  <c:v>153.5</c:v>
                </c:pt>
                <c:pt idx="766">
                  <c:v>155.34</c:v>
                </c:pt>
                <c:pt idx="767">
                  <c:v>154.78</c:v>
                </c:pt>
                <c:pt idx="768">
                  <c:v>156.02000000000001</c:v>
                </c:pt>
                <c:pt idx="769">
                  <c:v>156.87</c:v>
                </c:pt>
                <c:pt idx="770">
                  <c:v>157.75</c:v>
                </c:pt>
                <c:pt idx="771">
                  <c:v>159.12</c:v>
                </c:pt>
                <c:pt idx="772">
                  <c:v>161.26</c:v>
                </c:pt>
                <c:pt idx="773">
                  <c:v>159</c:v>
                </c:pt>
                <c:pt idx="774">
                  <c:v>155.19999999999999</c:v>
                </c:pt>
                <c:pt idx="775">
                  <c:v>159.28</c:v>
                </c:pt>
                <c:pt idx="776">
                  <c:v>171.81</c:v>
                </c:pt>
                <c:pt idx="777">
                  <c:v>170.31</c:v>
                </c:pt>
                <c:pt idx="778">
                  <c:v>169.15</c:v>
                </c:pt>
                <c:pt idx="779">
                  <c:v>170.53</c:v>
                </c:pt>
                <c:pt idx="780">
                  <c:v>169.84</c:v>
                </c:pt>
                <c:pt idx="781">
                  <c:v>174.45</c:v>
                </c:pt>
                <c:pt idx="782">
                  <c:v>172.34</c:v>
                </c:pt>
                <c:pt idx="783">
                  <c:v>168.64</c:v>
                </c:pt>
                <c:pt idx="784">
                  <c:v>170.98</c:v>
                </c:pt>
                <c:pt idx="785">
                  <c:v>169.8</c:v>
                </c:pt>
                <c:pt idx="786">
                  <c:v>169.51</c:v>
                </c:pt>
                <c:pt idx="787">
                  <c:v>167.08</c:v>
                </c:pt>
                <c:pt idx="788">
                  <c:v>168.59</c:v>
                </c:pt>
                <c:pt idx="789">
                  <c:v>174.58</c:v>
                </c:pt>
                <c:pt idx="790">
                  <c:v>174.99</c:v>
                </c:pt>
                <c:pt idx="791">
                  <c:v>174.73</c:v>
                </c:pt>
                <c:pt idx="792">
                  <c:v>173.54</c:v>
                </c:pt>
                <c:pt idx="793">
                  <c:v>173.16</c:v>
                </c:pt>
                <c:pt idx="794">
                  <c:v>176.76</c:v>
                </c:pt>
                <c:pt idx="795">
                  <c:v>178.22</c:v>
                </c:pt>
                <c:pt idx="796">
                  <c:v>177.58</c:v>
                </c:pt>
                <c:pt idx="797">
                  <c:v>174.12</c:v>
                </c:pt>
                <c:pt idx="798">
                  <c:v>173.51</c:v>
                </c:pt>
                <c:pt idx="799">
                  <c:v>176.82</c:v>
                </c:pt>
                <c:pt idx="800">
                  <c:v>175.35</c:v>
                </c:pt>
                <c:pt idx="801">
                  <c:v>171.96</c:v>
                </c:pt>
                <c:pt idx="802">
                  <c:v>175.39</c:v>
                </c:pt>
                <c:pt idx="803">
                  <c:v>176.55</c:v>
                </c:pt>
                <c:pt idx="804">
                  <c:v>178.75</c:v>
                </c:pt>
                <c:pt idx="805">
                  <c:v>174.42</c:v>
                </c:pt>
                <c:pt idx="806">
                  <c:v>174.48</c:v>
                </c:pt>
                <c:pt idx="807">
                  <c:v>175.9</c:v>
                </c:pt>
                <c:pt idx="808">
                  <c:v>178.15</c:v>
                </c:pt>
                <c:pt idx="809">
                  <c:v>178.15</c:v>
                </c:pt>
                <c:pt idx="810">
                  <c:v>178.87</c:v>
                </c:pt>
                <c:pt idx="811">
                  <c:v>179.71</c:v>
                </c:pt>
                <c:pt idx="812">
                  <c:v>178.3</c:v>
                </c:pt>
                <c:pt idx="813">
                  <c:v>179.83</c:v>
                </c:pt>
                <c:pt idx="814">
                  <c:v>180.38</c:v>
                </c:pt>
                <c:pt idx="815">
                  <c:v>180.97</c:v>
                </c:pt>
                <c:pt idx="816">
                  <c:v>180.69</c:v>
                </c:pt>
                <c:pt idx="817">
                  <c:v>182.41</c:v>
                </c:pt>
                <c:pt idx="818">
                  <c:v>180</c:v>
                </c:pt>
                <c:pt idx="819">
                  <c:v>185.07</c:v>
                </c:pt>
                <c:pt idx="820">
                  <c:v>185.19</c:v>
                </c:pt>
                <c:pt idx="821">
                  <c:v>185.67</c:v>
                </c:pt>
                <c:pt idx="822">
                  <c:v>185.95</c:v>
                </c:pt>
                <c:pt idx="823">
                  <c:v>189.05</c:v>
                </c:pt>
                <c:pt idx="824">
                  <c:v>186.13</c:v>
                </c:pt>
                <c:pt idx="825">
                  <c:v>183.62</c:v>
                </c:pt>
                <c:pt idx="826">
                  <c:v>183.32</c:v>
                </c:pt>
                <c:pt idx="827">
                  <c:v>181.28</c:v>
                </c:pt>
                <c:pt idx="828">
                  <c:v>179.22</c:v>
                </c:pt>
                <c:pt idx="829">
                  <c:v>174.63</c:v>
                </c:pt>
                <c:pt idx="830">
                  <c:v>177.23</c:v>
                </c:pt>
                <c:pt idx="831">
                  <c:v>179.54</c:v>
                </c:pt>
                <c:pt idx="832">
                  <c:v>176.59</c:v>
                </c:pt>
                <c:pt idx="833">
                  <c:v>173.67</c:v>
                </c:pt>
                <c:pt idx="834">
                  <c:v>179.62</c:v>
                </c:pt>
                <c:pt idx="835">
                  <c:v>180.96</c:v>
                </c:pt>
                <c:pt idx="836">
                  <c:v>175</c:v>
                </c:pt>
                <c:pt idx="837">
                  <c:v>179</c:v>
                </c:pt>
                <c:pt idx="838">
                  <c:v>184.72</c:v>
                </c:pt>
                <c:pt idx="839">
                  <c:v>186.21</c:v>
                </c:pt>
                <c:pt idx="840">
                  <c:v>188.7</c:v>
                </c:pt>
                <c:pt idx="841">
                  <c:v>188.76</c:v>
                </c:pt>
                <c:pt idx="842">
                  <c:v>188</c:v>
                </c:pt>
                <c:pt idx="843">
                  <c:v>189.5</c:v>
                </c:pt>
                <c:pt idx="844">
                  <c:v>187.48</c:v>
                </c:pt>
                <c:pt idx="845">
                  <c:v>186.57</c:v>
                </c:pt>
                <c:pt idx="846">
                  <c:v>187.07</c:v>
                </c:pt>
                <c:pt idx="847">
                  <c:v>185.99</c:v>
                </c:pt>
                <c:pt idx="848">
                  <c:v>183.63</c:v>
                </c:pt>
                <c:pt idx="849">
                  <c:v>184.7</c:v>
                </c:pt>
                <c:pt idx="850">
                  <c:v>183.54</c:v>
                </c:pt>
                <c:pt idx="851">
                  <c:v>183.15</c:v>
                </c:pt>
                <c:pt idx="852">
                  <c:v>183.13</c:v>
                </c:pt>
                <c:pt idx="853">
                  <c:v>181.05</c:v>
                </c:pt>
                <c:pt idx="854">
                  <c:v>180.75</c:v>
                </c:pt>
                <c:pt idx="855">
                  <c:v>182.15</c:v>
                </c:pt>
                <c:pt idx="856">
                  <c:v>182.02</c:v>
                </c:pt>
                <c:pt idx="857">
                  <c:v>179.32</c:v>
                </c:pt>
                <c:pt idx="858">
                  <c:v>176.44</c:v>
                </c:pt>
                <c:pt idx="859">
                  <c:v>178.34</c:v>
                </c:pt>
                <c:pt idx="860">
                  <c:v>179.34</c:v>
                </c:pt>
                <c:pt idx="861">
                  <c:v>181.28</c:v>
                </c:pt>
                <c:pt idx="862">
                  <c:v>185</c:v>
                </c:pt>
                <c:pt idx="863">
                  <c:v>184.3</c:v>
                </c:pt>
                <c:pt idx="864">
                  <c:v>187.06</c:v>
                </c:pt>
                <c:pt idx="865">
                  <c:v>187.23</c:v>
                </c:pt>
                <c:pt idx="866">
                  <c:v>186.89</c:v>
                </c:pt>
                <c:pt idx="867">
                  <c:v>183.83</c:v>
                </c:pt>
                <c:pt idx="868">
                  <c:v>183.66</c:v>
                </c:pt>
                <c:pt idx="869">
                  <c:v>184.06</c:v>
                </c:pt>
                <c:pt idx="870">
                  <c:v>182.81</c:v>
                </c:pt>
                <c:pt idx="871">
                  <c:v>186.1</c:v>
                </c:pt>
                <c:pt idx="872">
                  <c:v>189.08</c:v>
                </c:pt>
                <c:pt idx="873">
                  <c:v>185.57</c:v>
                </c:pt>
                <c:pt idx="874">
                  <c:v>186.34</c:v>
                </c:pt>
                <c:pt idx="875">
                  <c:v>193.61</c:v>
                </c:pt>
                <c:pt idx="876">
                  <c:v>197.85</c:v>
                </c:pt>
                <c:pt idx="877">
                  <c:v>193.25</c:v>
                </c:pt>
                <c:pt idx="878">
                  <c:v>197.2</c:v>
                </c:pt>
                <c:pt idx="879">
                  <c:v>200</c:v>
                </c:pt>
                <c:pt idx="880">
                  <c:v>197.59</c:v>
                </c:pt>
                <c:pt idx="881">
                  <c:v>200</c:v>
                </c:pt>
                <c:pt idx="882">
                  <c:v>199.29</c:v>
                </c:pt>
                <c:pt idx="883">
                  <c:v>199.34</c:v>
                </c:pt>
                <c:pt idx="884">
                  <c:v>199.79</c:v>
                </c:pt>
                <c:pt idx="885">
                  <c:v>195.05</c:v>
                </c:pt>
                <c:pt idx="886">
                  <c:v>194.49</c:v>
                </c:pt>
                <c:pt idx="887">
                  <c:v>192.72</c:v>
                </c:pt>
                <c:pt idx="888">
                  <c:v>193.02</c:v>
                </c:pt>
                <c:pt idx="889">
                  <c:v>187.93</c:v>
                </c:pt>
                <c:pt idx="890">
                  <c:v>183.75</c:v>
                </c:pt>
                <c:pt idx="891">
                  <c:v>183.13</c:v>
                </c:pt>
                <c:pt idx="892">
                  <c:v>182.55</c:v>
                </c:pt>
                <c:pt idx="893">
                  <c:v>186.41</c:v>
                </c:pt>
                <c:pt idx="894">
                  <c:v>180.83</c:v>
                </c:pt>
                <c:pt idx="895">
                  <c:v>179.85</c:v>
                </c:pt>
                <c:pt idx="896">
                  <c:v>182.5</c:v>
                </c:pt>
                <c:pt idx="897">
                  <c:v>183.2</c:v>
                </c:pt>
                <c:pt idx="898">
                  <c:v>181.71</c:v>
                </c:pt>
                <c:pt idx="899">
                  <c:v>186.98</c:v>
                </c:pt>
                <c:pt idx="900">
                  <c:v>184.07</c:v>
                </c:pt>
                <c:pt idx="901">
                  <c:v>167.9</c:v>
                </c:pt>
                <c:pt idx="902">
                  <c:v>161.02000000000001</c:v>
                </c:pt>
                <c:pt idx="903">
                  <c:v>161.93</c:v>
                </c:pt>
                <c:pt idx="904">
                  <c:v>162.77000000000001</c:v>
                </c:pt>
                <c:pt idx="905">
                  <c:v>165.8</c:v>
                </c:pt>
                <c:pt idx="906">
                  <c:v>166.94</c:v>
                </c:pt>
                <c:pt idx="907">
                  <c:v>166.8</c:v>
                </c:pt>
                <c:pt idx="908">
                  <c:v>170.23</c:v>
                </c:pt>
                <c:pt idx="909">
                  <c:v>170.1</c:v>
                </c:pt>
                <c:pt idx="910">
                  <c:v>177.59</c:v>
                </c:pt>
                <c:pt idx="911">
                  <c:v>177.06</c:v>
                </c:pt>
                <c:pt idx="912">
                  <c:v>178.22</c:v>
                </c:pt>
                <c:pt idx="913">
                  <c:v>178.88</c:v>
                </c:pt>
                <c:pt idx="914">
                  <c:v>180.11</c:v>
                </c:pt>
                <c:pt idx="915">
                  <c:v>176.13</c:v>
                </c:pt>
                <c:pt idx="916">
                  <c:v>177.04</c:v>
                </c:pt>
                <c:pt idx="917">
                  <c:v>175.5</c:v>
                </c:pt>
                <c:pt idx="918">
                  <c:v>173.12</c:v>
                </c:pt>
                <c:pt idx="919">
                  <c:v>170.8</c:v>
                </c:pt>
                <c:pt idx="920">
                  <c:v>172.12</c:v>
                </c:pt>
                <c:pt idx="921">
                  <c:v>178.5</c:v>
                </c:pt>
                <c:pt idx="922">
                  <c:v>176.25</c:v>
                </c:pt>
                <c:pt idx="923">
                  <c:v>173.33</c:v>
                </c:pt>
                <c:pt idx="924">
                  <c:v>177.89</c:v>
                </c:pt>
                <c:pt idx="925">
                  <c:v>171.39</c:v>
                </c:pt>
                <c:pt idx="926">
                  <c:v>175.4</c:v>
                </c:pt>
                <c:pt idx="927">
                  <c:v>179.55</c:v>
                </c:pt>
                <c:pt idx="928">
                  <c:v>184.52</c:v>
                </c:pt>
                <c:pt idx="929">
                  <c:v>187</c:v>
                </c:pt>
                <c:pt idx="930">
                  <c:v>186.49</c:v>
                </c:pt>
                <c:pt idx="931">
                  <c:v>184.89</c:v>
                </c:pt>
                <c:pt idx="932">
                  <c:v>186.88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40-BA47-A7F7-0CC9F844D95B}"/>
            </c:ext>
          </c:extLst>
        </c:ser>
        <c:ser>
          <c:idx val="1"/>
          <c:order val="1"/>
          <c:tx>
            <c:strRef>
              <c:f>Prices!$D$1</c:f>
              <c:strCache>
                <c:ptCount val="1"/>
                <c:pt idx="0">
                  <c:v>Tesla</c:v>
                </c:pt>
              </c:strCache>
            </c:strRef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Prices!$A$2:$A$937</c:f>
              <c:numCache>
                <c:formatCode>m/d/yy</c:formatCode>
                <c:ptCount val="936"/>
                <c:pt idx="0">
                  <c:v>44196</c:v>
                </c:pt>
                <c:pt idx="1">
                  <c:v>44200</c:v>
                </c:pt>
                <c:pt idx="2">
                  <c:v>44201</c:v>
                </c:pt>
                <c:pt idx="3">
                  <c:v>44202</c:v>
                </c:pt>
                <c:pt idx="4">
                  <c:v>44203</c:v>
                </c:pt>
                <c:pt idx="5">
                  <c:v>44204</c:v>
                </c:pt>
                <c:pt idx="6">
                  <c:v>44207</c:v>
                </c:pt>
                <c:pt idx="7">
                  <c:v>44208</c:v>
                </c:pt>
                <c:pt idx="8">
                  <c:v>44209</c:v>
                </c:pt>
                <c:pt idx="9">
                  <c:v>44210</c:v>
                </c:pt>
                <c:pt idx="10">
                  <c:v>44211</c:v>
                </c:pt>
                <c:pt idx="11">
                  <c:v>44215</c:v>
                </c:pt>
                <c:pt idx="12">
                  <c:v>44216</c:v>
                </c:pt>
                <c:pt idx="13">
                  <c:v>44217</c:v>
                </c:pt>
                <c:pt idx="14">
                  <c:v>44218</c:v>
                </c:pt>
                <c:pt idx="15">
                  <c:v>44221</c:v>
                </c:pt>
                <c:pt idx="16">
                  <c:v>44222</c:v>
                </c:pt>
                <c:pt idx="17">
                  <c:v>44223</c:v>
                </c:pt>
                <c:pt idx="18">
                  <c:v>44224</c:v>
                </c:pt>
                <c:pt idx="19">
                  <c:v>44225</c:v>
                </c:pt>
                <c:pt idx="20">
                  <c:v>44228</c:v>
                </c:pt>
                <c:pt idx="21">
                  <c:v>44229</c:v>
                </c:pt>
                <c:pt idx="22">
                  <c:v>44230</c:v>
                </c:pt>
                <c:pt idx="23">
                  <c:v>44231</c:v>
                </c:pt>
                <c:pt idx="24">
                  <c:v>44232</c:v>
                </c:pt>
                <c:pt idx="25">
                  <c:v>44235</c:v>
                </c:pt>
                <c:pt idx="26">
                  <c:v>44236</c:v>
                </c:pt>
                <c:pt idx="27">
                  <c:v>44237</c:v>
                </c:pt>
                <c:pt idx="28">
                  <c:v>44238</c:v>
                </c:pt>
                <c:pt idx="29">
                  <c:v>44239</c:v>
                </c:pt>
                <c:pt idx="30">
                  <c:v>44243</c:v>
                </c:pt>
                <c:pt idx="31">
                  <c:v>44244</c:v>
                </c:pt>
                <c:pt idx="32">
                  <c:v>44245</c:v>
                </c:pt>
                <c:pt idx="33">
                  <c:v>44246</c:v>
                </c:pt>
                <c:pt idx="34">
                  <c:v>44249</c:v>
                </c:pt>
                <c:pt idx="35">
                  <c:v>44250</c:v>
                </c:pt>
                <c:pt idx="36">
                  <c:v>44251</c:v>
                </c:pt>
                <c:pt idx="37">
                  <c:v>44252</c:v>
                </c:pt>
                <c:pt idx="38">
                  <c:v>44253</c:v>
                </c:pt>
                <c:pt idx="39">
                  <c:v>44256</c:v>
                </c:pt>
                <c:pt idx="40">
                  <c:v>44257</c:v>
                </c:pt>
                <c:pt idx="41">
                  <c:v>44258</c:v>
                </c:pt>
                <c:pt idx="42">
                  <c:v>44259</c:v>
                </c:pt>
                <c:pt idx="43">
                  <c:v>44260</c:v>
                </c:pt>
                <c:pt idx="44">
                  <c:v>44263</c:v>
                </c:pt>
                <c:pt idx="45">
                  <c:v>44264</c:v>
                </c:pt>
                <c:pt idx="46">
                  <c:v>44265</c:v>
                </c:pt>
                <c:pt idx="47">
                  <c:v>44266</c:v>
                </c:pt>
                <c:pt idx="48">
                  <c:v>44267</c:v>
                </c:pt>
                <c:pt idx="49">
                  <c:v>44270</c:v>
                </c:pt>
                <c:pt idx="50">
                  <c:v>44271</c:v>
                </c:pt>
                <c:pt idx="51">
                  <c:v>44272</c:v>
                </c:pt>
                <c:pt idx="52">
                  <c:v>44273</c:v>
                </c:pt>
                <c:pt idx="53">
                  <c:v>44274</c:v>
                </c:pt>
                <c:pt idx="54">
                  <c:v>44277</c:v>
                </c:pt>
                <c:pt idx="55">
                  <c:v>44278</c:v>
                </c:pt>
                <c:pt idx="56">
                  <c:v>44279</c:v>
                </c:pt>
                <c:pt idx="57">
                  <c:v>44280</c:v>
                </c:pt>
                <c:pt idx="58">
                  <c:v>44281</c:v>
                </c:pt>
                <c:pt idx="59">
                  <c:v>44284</c:v>
                </c:pt>
                <c:pt idx="60">
                  <c:v>44285</c:v>
                </c:pt>
                <c:pt idx="61">
                  <c:v>44286</c:v>
                </c:pt>
                <c:pt idx="62">
                  <c:v>44287</c:v>
                </c:pt>
                <c:pt idx="63">
                  <c:v>44288</c:v>
                </c:pt>
                <c:pt idx="64">
                  <c:v>44291</c:v>
                </c:pt>
                <c:pt idx="65">
                  <c:v>44292</c:v>
                </c:pt>
                <c:pt idx="66">
                  <c:v>44293</c:v>
                </c:pt>
                <c:pt idx="67">
                  <c:v>44294</c:v>
                </c:pt>
                <c:pt idx="68">
                  <c:v>44295</c:v>
                </c:pt>
                <c:pt idx="69">
                  <c:v>44298</c:v>
                </c:pt>
                <c:pt idx="70">
                  <c:v>44299</c:v>
                </c:pt>
                <c:pt idx="71">
                  <c:v>44300</c:v>
                </c:pt>
                <c:pt idx="72">
                  <c:v>44301</c:v>
                </c:pt>
                <c:pt idx="73">
                  <c:v>44302</c:v>
                </c:pt>
                <c:pt idx="74">
                  <c:v>44305</c:v>
                </c:pt>
                <c:pt idx="75">
                  <c:v>44306</c:v>
                </c:pt>
                <c:pt idx="76">
                  <c:v>44307</c:v>
                </c:pt>
                <c:pt idx="77">
                  <c:v>44308</c:v>
                </c:pt>
                <c:pt idx="78">
                  <c:v>44309</c:v>
                </c:pt>
                <c:pt idx="79">
                  <c:v>44312</c:v>
                </c:pt>
                <c:pt idx="80">
                  <c:v>44313</c:v>
                </c:pt>
                <c:pt idx="81">
                  <c:v>44314</c:v>
                </c:pt>
                <c:pt idx="82">
                  <c:v>44315</c:v>
                </c:pt>
                <c:pt idx="83">
                  <c:v>44316</c:v>
                </c:pt>
                <c:pt idx="84">
                  <c:v>44319</c:v>
                </c:pt>
                <c:pt idx="85">
                  <c:v>44320</c:v>
                </c:pt>
                <c:pt idx="86">
                  <c:v>44321</c:v>
                </c:pt>
                <c:pt idx="87">
                  <c:v>44322</c:v>
                </c:pt>
                <c:pt idx="88">
                  <c:v>44323</c:v>
                </c:pt>
                <c:pt idx="89">
                  <c:v>44326</c:v>
                </c:pt>
                <c:pt idx="90">
                  <c:v>44327</c:v>
                </c:pt>
                <c:pt idx="91">
                  <c:v>44328</c:v>
                </c:pt>
                <c:pt idx="92">
                  <c:v>44329</c:v>
                </c:pt>
                <c:pt idx="93">
                  <c:v>44330</c:v>
                </c:pt>
                <c:pt idx="94">
                  <c:v>44333</c:v>
                </c:pt>
                <c:pt idx="95">
                  <c:v>44334</c:v>
                </c:pt>
                <c:pt idx="96">
                  <c:v>44335</c:v>
                </c:pt>
                <c:pt idx="97">
                  <c:v>44336</c:v>
                </c:pt>
                <c:pt idx="98">
                  <c:v>44337</c:v>
                </c:pt>
                <c:pt idx="99">
                  <c:v>44340</c:v>
                </c:pt>
                <c:pt idx="100">
                  <c:v>44341</c:v>
                </c:pt>
                <c:pt idx="101">
                  <c:v>44342</c:v>
                </c:pt>
                <c:pt idx="102">
                  <c:v>44343</c:v>
                </c:pt>
                <c:pt idx="103">
                  <c:v>44344</c:v>
                </c:pt>
                <c:pt idx="104">
                  <c:v>44348</c:v>
                </c:pt>
                <c:pt idx="105">
                  <c:v>44349</c:v>
                </c:pt>
                <c:pt idx="106">
                  <c:v>44350</c:v>
                </c:pt>
                <c:pt idx="107">
                  <c:v>44351</c:v>
                </c:pt>
                <c:pt idx="108">
                  <c:v>44354</c:v>
                </c:pt>
                <c:pt idx="109">
                  <c:v>44355</c:v>
                </c:pt>
                <c:pt idx="110">
                  <c:v>44356</c:v>
                </c:pt>
                <c:pt idx="111">
                  <c:v>44357</c:v>
                </c:pt>
                <c:pt idx="112">
                  <c:v>44358</c:v>
                </c:pt>
                <c:pt idx="113">
                  <c:v>44361</c:v>
                </c:pt>
                <c:pt idx="114">
                  <c:v>44362</c:v>
                </c:pt>
                <c:pt idx="115">
                  <c:v>44363</c:v>
                </c:pt>
                <c:pt idx="116">
                  <c:v>44364</c:v>
                </c:pt>
                <c:pt idx="117">
                  <c:v>44368</c:v>
                </c:pt>
                <c:pt idx="118">
                  <c:v>44369</c:v>
                </c:pt>
                <c:pt idx="119">
                  <c:v>44370</c:v>
                </c:pt>
                <c:pt idx="120">
                  <c:v>44371</c:v>
                </c:pt>
                <c:pt idx="121">
                  <c:v>44372</c:v>
                </c:pt>
                <c:pt idx="122">
                  <c:v>44375</c:v>
                </c:pt>
                <c:pt idx="123">
                  <c:v>44376</c:v>
                </c:pt>
                <c:pt idx="124">
                  <c:v>44377</c:v>
                </c:pt>
                <c:pt idx="125">
                  <c:v>44378</c:v>
                </c:pt>
                <c:pt idx="126">
                  <c:v>44379</c:v>
                </c:pt>
                <c:pt idx="127">
                  <c:v>44383</c:v>
                </c:pt>
                <c:pt idx="128">
                  <c:v>44384</c:v>
                </c:pt>
                <c:pt idx="129">
                  <c:v>44385</c:v>
                </c:pt>
                <c:pt idx="130">
                  <c:v>44386</c:v>
                </c:pt>
                <c:pt idx="131">
                  <c:v>44389</c:v>
                </c:pt>
                <c:pt idx="132">
                  <c:v>44390</c:v>
                </c:pt>
                <c:pt idx="133">
                  <c:v>44391</c:v>
                </c:pt>
                <c:pt idx="134">
                  <c:v>44392</c:v>
                </c:pt>
                <c:pt idx="135">
                  <c:v>44393</c:v>
                </c:pt>
                <c:pt idx="136">
                  <c:v>44396</c:v>
                </c:pt>
                <c:pt idx="137">
                  <c:v>44397</c:v>
                </c:pt>
                <c:pt idx="138">
                  <c:v>44398</c:v>
                </c:pt>
                <c:pt idx="139">
                  <c:v>44399</c:v>
                </c:pt>
                <c:pt idx="140">
                  <c:v>44400</c:v>
                </c:pt>
                <c:pt idx="141">
                  <c:v>44403</c:v>
                </c:pt>
                <c:pt idx="142">
                  <c:v>44404</c:v>
                </c:pt>
                <c:pt idx="143">
                  <c:v>44405</c:v>
                </c:pt>
                <c:pt idx="144">
                  <c:v>44406</c:v>
                </c:pt>
                <c:pt idx="145">
                  <c:v>44407</c:v>
                </c:pt>
                <c:pt idx="146">
                  <c:v>44410</c:v>
                </c:pt>
                <c:pt idx="147">
                  <c:v>44411</c:v>
                </c:pt>
                <c:pt idx="148">
                  <c:v>44412</c:v>
                </c:pt>
                <c:pt idx="149">
                  <c:v>44413</c:v>
                </c:pt>
                <c:pt idx="150">
                  <c:v>44414</c:v>
                </c:pt>
                <c:pt idx="151">
                  <c:v>44417</c:v>
                </c:pt>
                <c:pt idx="152">
                  <c:v>44418</c:v>
                </c:pt>
                <c:pt idx="153">
                  <c:v>44419</c:v>
                </c:pt>
                <c:pt idx="154">
                  <c:v>44420</c:v>
                </c:pt>
                <c:pt idx="155">
                  <c:v>44421</c:v>
                </c:pt>
                <c:pt idx="156">
                  <c:v>44424</c:v>
                </c:pt>
                <c:pt idx="157">
                  <c:v>44425</c:v>
                </c:pt>
                <c:pt idx="158">
                  <c:v>44426</c:v>
                </c:pt>
                <c:pt idx="159">
                  <c:v>44427</c:v>
                </c:pt>
                <c:pt idx="160">
                  <c:v>44428</c:v>
                </c:pt>
                <c:pt idx="161">
                  <c:v>44431</c:v>
                </c:pt>
                <c:pt idx="162">
                  <c:v>44432</c:v>
                </c:pt>
                <c:pt idx="163">
                  <c:v>44433</c:v>
                </c:pt>
                <c:pt idx="164">
                  <c:v>44434</c:v>
                </c:pt>
                <c:pt idx="165">
                  <c:v>44435</c:v>
                </c:pt>
                <c:pt idx="166">
                  <c:v>44438</c:v>
                </c:pt>
                <c:pt idx="167">
                  <c:v>44439</c:v>
                </c:pt>
                <c:pt idx="168">
                  <c:v>44440</c:v>
                </c:pt>
                <c:pt idx="169">
                  <c:v>44441</c:v>
                </c:pt>
                <c:pt idx="170">
                  <c:v>44442</c:v>
                </c:pt>
                <c:pt idx="171">
                  <c:v>44446</c:v>
                </c:pt>
                <c:pt idx="172">
                  <c:v>44447</c:v>
                </c:pt>
                <c:pt idx="173">
                  <c:v>44448</c:v>
                </c:pt>
                <c:pt idx="174">
                  <c:v>44449</c:v>
                </c:pt>
                <c:pt idx="175">
                  <c:v>44452</c:v>
                </c:pt>
                <c:pt idx="176">
                  <c:v>44453</c:v>
                </c:pt>
                <c:pt idx="177">
                  <c:v>44454</c:v>
                </c:pt>
                <c:pt idx="178">
                  <c:v>44455</c:v>
                </c:pt>
                <c:pt idx="179">
                  <c:v>44456</c:v>
                </c:pt>
                <c:pt idx="180">
                  <c:v>44459</c:v>
                </c:pt>
                <c:pt idx="181">
                  <c:v>44460</c:v>
                </c:pt>
                <c:pt idx="182">
                  <c:v>44461</c:v>
                </c:pt>
                <c:pt idx="183">
                  <c:v>44462</c:v>
                </c:pt>
                <c:pt idx="184">
                  <c:v>44463</c:v>
                </c:pt>
                <c:pt idx="185">
                  <c:v>44466</c:v>
                </c:pt>
                <c:pt idx="186">
                  <c:v>44467</c:v>
                </c:pt>
                <c:pt idx="187">
                  <c:v>44468</c:v>
                </c:pt>
                <c:pt idx="188">
                  <c:v>44469</c:v>
                </c:pt>
                <c:pt idx="189">
                  <c:v>44470</c:v>
                </c:pt>
                <c:pt idx="190">
                  <c:v>44473</c:v>
                </c:pt>
                <c:pt idx="191">
                  <c:v>44474</c:v>
                </c:pt>
                <c:pt idx="192">
                  <c:v>44475</c:v>
                </c:pt>
                <c:pt idx="193">
                  <c:v>44476</c:v>
                </c:pt>
                <c:pt idx="194">
                  <c:v>44477</c:v>
                </c:pt>
                <c:pt idx="195">
                  <c:v>44481</c:v>
                </c:pt>
                <c:pt idx="196">
                  <c:v>44482</c:v>
                </c:pt>
                <c:pt idx="197">
                  <c:v>44483</c:v>
                </c:pt>
                <c:pt idx="198">
                  <c:v>44484</c:v>
                </c:pt>
                <c:pt idx="199">
                  <c:v>44487</c:v>
                </c:pt>
                <c:pt idx="200">
                  <c:v>44488</c:v>
                </c:pt>
                <c:pt idx="201">
                  <c:v>44489</c:v>
                </c:pt>
                <c:pt idx="202">
                  <c:v>44490</c:v>
                </c:pt>
                <c:pt idx="203">
                  <c:v>44491</c:v>
                </c:pt>
                <c:pt idx="204">
                  <c:v>44494</c:v>
                </c:pt>
                <c:pt idx="205">
                  <c:v>44495</c:v>
                </c:pt>
                <c:pt idx="206">
                  <c:v>44496</c:v>
                </c:pt>
                <c:pt idx="207">
                  <c:v>44497</c:v>
                </c:pt>
                <c:pt idx="208">
                  <c:v>44498</c:v>
                </c:pt>
                <c:pt idx="209">
                  <c:v>44501</c:v>
                </c:pt>
                <c:pt idx="210">
                  <c:v>44502</c:v>
                </c:pt>
                <c:pt idx="211">
                  <c:v>44503</c:v>
                </c:pt>
                <c:pt idx="212">
                  <c:v>44504</c:v>
                </c:pt>
                <c:pt idx="213">
                  <c:v>44505</c:v>
                </c:pt>
                <c:pt idx="214">
                  <c:v>44508</c:v>
                </c:pt>
                <c:pt idx="215">
                  <c:v>44509</c:v>
                </c:pt>
                <c:pt idx="216">
                  <c:v>44510</c:v>
                </c:pt>
                <c:pt idx="217">
                  <c:v>44512</c:v>
                </c:pt>
                <c:pt idx="218">
                  <c:v>44515</c:v>
                </c:pt>
                <c:pt idx="219">
                  <c:v>44516</c:v>
                </c:pt>
                <c:pt idx="220">
                  <c:v>44517</c:v>
                </c:pt>
                <c:pt idx="221">
                  <c:v>44518</c:v>
                </c:pt>
                <c:pt idx="222">
                  <c:v>44519</c:v>
                </c:pt>
                <c:pt idx="223">
                  <c:v>44522</c:v>
                </c:pt>
                <c:pt idx="224">
                  <c:v>44523</c:v>
                </c:pt>
                <c:pt idx="225">
                  <c:v>44524</c:v>
                </c:pt>
                <c:pt idx="226">
                  <c:v>44526</c:v>
                </c:pt>
                <c:pt idx="227">
                  <c:v>44529</c:v>
                </c:pt>
                <c:pt idx="228">
                  <c:v>44530</c:v>
                </c:pt>
                <c:pt idx="229">
                  <c:v>44531</c:v>
                </c:pt>
                <c:pt idx="230">
                  <c:v>44532</c:v>
                </c:pt>
                <c:pt idx="231">
                  <c:v>44533</c:v>
                </c:pt>
                <c:pt idx="232">
                  <c:v>44536</c:v>
                </c:pt>
                <c:pt idx="233">
                  <c:v>44537</c:v>
                </c:pt>
                <c:pt idx="234">
                  <c:v>44538</c:v>
                </c:pt>
                <c:pt idx="235">
                  <c:v>44539</c:v>
                </c:pt>
                <c:pt idx="236">
                  <c:v>44540</c:v>
                </c:pt>
                <c:pt idx="237">
                  <c:v>44543</c:v>
                </c:pt>
                <c:pt idx="238">
                  <c:v>44544</c:v>
                </c:pt>
                <c:pt idx="239">
                  <c:v>44545</c:v>
                </c:pt>
                <c:pt idx="240">
                  <c:v>44546</c:v>
                </c:pt>
                <c:pt idx="241">
                  <c:v>44547</c:v>
                </c:pt>
                <c:pt idx="242">
                  <c:v>44550</c:v>
                </c:pt>
                <c:pt idx="243">
                  <c:v>44551</c:v>
                </c:pt>
                <c:pt idx="244">
                  <c:v>44552</c:v>
                </c:pt>
                <c:pt idx="245">
                  <c:v>44553</c:v>
                </c:pt>
                <c:pt idx="246">
                  <c:v>44557</c:v>
                </c:pt>
                <c:pt idx="247">
                  <c:v>44558</c:v>
                </c:pt>
                <c:pt idx="248">
                  <c:v>44559</c:v>
                </c:pt>
                <c:pt idx="249">
                  <c:v>44560</c:v>
                </c:pt>
                <c:pt idx="250">
                  <c:v>44564</c:v>
                </c:pt>
                <c:pt idx="251">
                  <c:v>44565</c:v>
                </c:pt>
                <c:pt idx="252">
                  <c:v>44566</c:v>
                </c:pt>
                <c:pt idx="253">
                  <c:v>44567</c:v>
                </c:pt>
                <c:pt idx="254">
                  <c:v>44568</c:v>
                </c:pt>
                <c:pt idx="255">
                  <c:v>44571</c:v>
                </c:pt>
                <c:pt idx="256">
                  <c:v>44572</c:v>
                </c:pt>
                <c:pt idx="257">
                  <c:v>44573</c:v>
                </c:pt>
                <c:pt idx="258">
                  <c:v>44574</c:v>
                </c:pt>
                <c:pt idx="259">
                  <c:v>44575</c:v>
                </c:pt>
                <c:pt idx="260">
                  <c:v>44579</c:v>
                </c:pt>
                <c:pt idx="261">
                  <c:v>44580</c:v>
                </c:pt>
                <c:pt idx="262">
                  <c:v>44581</c:v>
                </c:pt>
                <c:pt idx="263">
                  <c:v>44582</c:v>
                </c:pt>
                <c:pt idx="264">
                  <c:v>44585</c:v>
                </c:pt>
                <c:pt idx="265">
                  <c:v>44586</c:v>
                </c:pt>
                <c:pt idx="266">
                  <c:v>44587</c:v>
                </c:pt>
                <c:pt idx="267">
                  <c:v>44588</c:v>
                </c:pt>
                <c:pt idx="268">
                  <c:v>44589</c:v>
                </c:pt>
                <c:pt idx="269">
                  <c:v>44592</c:v>
                </c:pt>
                <c:pt idx="270">
                  <c:v>44593</c:v>
                </c:pt>
                <c:pt idx="271">
                  <c:v>44594</c:v>
                </c:pt>
                <c:pt idx="272">
                  <c:v>44595</c:v>
                </c:pt>
                <c:pt idx="273">
                  <c:v>44596</c:v>
                </c:pt>
                <c:pt idx="274">
                  <c:v>44599</c:v>
                </c:pt>
                <c:pt idx="275">
                  <c:v>44600</c:v>
                </c:pt>
                <c:pt idx="276">
                  <c:v>44601</c:v>
                </c:pt>
                <c:pt idx="277">
                  <c:v>44602</c:v>
                </c:pt>
                <c:pt idx="278">
                  <c:v>44603</c:v>
                </c:pt>
                <c:pt idx="279">
                  <c:v>44606</c:v>
                </c:pt>
                <c:pt idx="280">
                  <c:v>44607</c:v>
                </c:pt>
                <c:pt idx="281">
                  <c:v>44608</c:v>
                </c:pt>
                <c:pt idx="282">
                  <c:v>44609</c:v>
                </c:pt>
                <c:pt idx="283">
                  <c:v>44610</c:v>
                </c:pt>
                <c:pt idx="284">
                  <c:v>44614</c:v>
                </c:pt>
                <c:pt idx="285">
                  <c:v>44615</c:v>
                </c:pt>
                <c:pt idx="286">
                  <c:v>44616</c:v>
                </c:pt>
                <c:pt idx="287">
                  <c:v>44617</c:v>
                </c:pt>
                <c:pt idx="288">
                  <c:v>44620</c:v>
                </c:pt>
                <c:pt idx="289">
                  <c:v>44621</c:v>
                </c:pt>
                <c:pt idx="290">
                  <c:v>44622</c:v>
                </c:pt>
                <c:pt idx="291">
                  <c:v>44623</c:v>
                </c:pt>
                <c:pt idx="292">
                  <c:v>44624</c:v>
                </c:pt>
                <c:pt idx="293">
                  <c:v>44627</c:v>
                </c:pt>
                <c:pt idx="294">
                  <c:v>44628</c:v>
                </c:pt>
                <c:pt idx="295">
                  <c:v>44629</c:v>
                </c:pt>
                <c:pt idx="296">
                  <c:v>44630</c:v>
                </c:pt>
                <c:pt idx="297">
                  <c:v>44631</c:v>
                </c:pt>
                <c:pt idx="298">
                  <c:v>44634</c:v>
                </c:pt>
                <c:pt idx="299">
                  <c:v>44635</c:v>
                </c:pt>
                <c:pt idx="300">
                  <c:v>44636</c:v>
                </c:pt>
                <c:pt idx="301">
                  <c:v>44637</c:v>
                </c:pt>
                <c:pt idx="302">
                  <c:v>44638</c:v>
                </c:pt>
                <c:pt idx="303">
                  <c:v>44641</c:v>
                </c:pt>
                <c:pt idx="304">
                  <c:v>44642</c:v>
                </c:pt>
                <c:pt idx="305">
                  <c:v>44643</c:v>
                </c:pt>
                <c:pt idx="306">
                  <c:v>44644</c:v>
                </c:pt>
                <c:pt idx="307">
                  <c:v>44645</c:v>
                </c:pt>
                <c:pt idx="308">
                  <c:v>44648</c:v>
                </c:pt>
                <c:pt idx="309">
                  <c:v>44649</c:v>
                </c:pt>
                <c:pt idx="310">
                  <c:v>44650</c:v>
                </c:pt>
                <c:pt idx="311">
                  <c:v>44651</c:v>
                </c:pt>
                <c:pt idx="312">
                  <c:v>44652</c:v>
                </c:pt>
                <c:pt idx="313">
                  <c:v>44655</c:v>
                </c:pt>
                <c:pt idx="314">
                  <c:v>44656</c:v>
                </c:pt>
                <c:pt idx="315">
                  <c:v>44657</c:v>
                </c:pt>
                <c:pt idx="316">
                  <c:v>44658</c:v>
                </c:pt>
                <c:pt idx="317">
                  <c:v>44659</c:v>
                </c:pt>
                <c:pt idx="318">
                  <c:v>44662</c:v>
                </c:pt>
                <c:pt idx="319">
                  <c:v>44663</c:v>
                </c:pt>
                <c:pt idx="320">
                  <c:v>44664</c:v>
                </c:pt>
                <c:pt idx="321">
                  <c:v>44665</c:v>
                </c:pt>
                <c:pt idx="322">
                  <c:v>44666</c:v>
                </c:pt>
                <c:pt idx="323">
                  <c:v>44669</c:v>
                </c:pt>
                <c:pt idx="324">
                  <c:v>44670</c:v>
                </c:pt>
                <c:pt idx="325">
                  <c:v>44671</c:v>
                </c:pt>
                <c:pt idx="326">
                  <c:v>44672</c:v>
                </c:pt>
                <c:pt idx="327">
                  <c:v>44673</c:v>
                </c:pt>
                <c:pt idx="328">
                  <c:v>44676</c:v>
                </c:pt>
                <c:pt idx="329">
                  <c:v>44677</c:v>
                </c:pt>
                <c:pt idx="330">
                  <c:v>44678</c:v>
                </c:pt>
                <c:pt idx="331">
                  <c:v>44679</c:v>
                </c:pt>
                <c:pt idx="332">
                  <c:v>44680</c:v>
                </c:pt>
                <c:pt idx="333">
                  <c:v>44683</c:v>
                </c:pt>
                <c:pt idx="334">
                  <c:v>44684</c:v>
                </c:pt>
                <c:pt idx="335">
                  <c:v>44685</c:v>
                </c:pt>
                <c:pt idx="336">
                  <c:v>44686</c:v>
                </c:pt>
                <c:pt idx="337">
                  <c:v>44687</c:v>
                </c:pt>
                <c:pt idx="338">
                  <c:v>44690</c:v>
                </c:pt>
                <c:pt idx="339">
                  <c:v>44691</c:v>
                </c:pt>
                <c:pt idx="340">
                  <c:v>44692</c:v>
                </c:pt>
                <c:pt idx="341">
                  <c:v>44693</c:v>
                </c:pt>
                <c:pt idx="342">
                  <c:v>44694</c:v>
                </c:pt>
                <c:pt idx="343">
                  <c:v>44697</c:v>
                </c:pt>
                <c:pt idx="344">
                  <c:v>44698</c:v>
                </c:pt>
                <c:pt idx="345">
                  <c:v>44699</c:v>
                </c:pt>
                <c:pt idx="346">
                  <c:v>44700</c:v>
                </c:pt>
                <c:pt idx="347">
                  <c:v>44701</c:v>
                </c:pt>
                <c:pt idx="348">
                  <c:v>44704</c:v>
                </c:pt>
                <c:pt idx="349">
                  <c:v>44705</c:v>
                </c:pt>
                <c:pt idx="350">
                  <c:v>44706</c:v>
                </c:pt>
                <c:pt idx="351">
                  <c:v>44707</c:v>
                </c:pt>
                <c:pt idx="352">
                  <c:v>44708</c:v>
                </c:pt>
                <c:pt idx="353">
                  <c:v>44712</c:v>
                </c:pt>
                <c:pt idx="354">
                  <c:v>44713</c:v>
                </c:pt>
                <c:pt idx="355">
                  <c:v>44714</c:v>
                </c:pt>
                <c:pt idx="356">
                  <c:v>44715</c:v>
                </c:pt>
                <c:pt idx="357">
                  <c:v>44718</c:v>
                </c:pt>
                <c:pt idx="358">
                  <c:v>44719</c:v>
                </c:pt>
                <c:pt idx="359">
                  <c:v>44720</c:v>
                </c:pt>
                <c:pt idx="360">
                  <c:v>44721</c:v>
                </c:pt>
                <c:pt idx="361">
                  <c:v>44722</c:v>
                </c:pt>
                <c:pt idx="362">
                  <c:v>44725</c:v>
                </c:pt>
                <c:pt idx="363">
                  <c:v>44726</c:v>
                </c:pt>
                <c:pt idx="364">
                  <c:v>44727</c:v>
                </c:pt>
                <c:pt idx="365">
                  <c:v>44728</c:v>
                </c:pt>
                <c:pt idx="366">
                  <c:v>44729</c:v>
                </c:pt>
                <c:pt idx="367">
                  <c:v>44733</c:v>
                </c:pt>
                <c:pt idx="368">
                  <c:v>44734</c:v>
                </c:pt>
                <c:pt idx="369">
                  <c:v>44735</c:v>
                </c:pt>
                <c:pt idx="370">
                  <c:v>44736</c:v>
                </c:pt>
                <c:pt idx="371">
                  <c:v>44739</c:v>
                </c:pt>
                <c:pt idx="372">
                  <c:v>44740</c:v>
                </c:pt>
                <c:pt idx="373">
                  <c:v>44741</c:v>
                </c:pt>
                <c:pt idx="374">
                  <c:v>44742</c:v>
                </c:pt>
                <c:pt idx="375">
                  <c:v>44743</c:v>
                </c:pt>
                <c:pt idx="376">
                  <c:v>44747</c:v>
                </c:pt>
                <c:pt idx="377">
                  <c:v>44748</c:v>
                </c:pt>
                <c:pt idx="378">
                  <c:v>44749</c:v>
                </c:pt>
                <c:pt idx="379">
                  <c:v>44750</c:v>
                </c:pt>
                <c:pt idx="380">
                  <c:v>44753</c:v>
                </c:pt>
                <c:pt idx="381">
                  <c:v>44754</c:v>
                </c:pt>
                <c:pt idx="382">
                  <c:v>44755</c:v>
                </c:pt>
                <c:pt idx="383">
                  <c:v>44756</c:v>
                </c:pt>
                <c:pt idx="384">
                  <c:v>44757</c:v>
                </c:pt>
                <c:pt idx="385">
                  <c:v>44760</c:v>
                </c:pt>
                <c:pt idx="386">
                  <c:v>44761</c:v>
                </c:pt>
                <c:pt idx="387">
                  <c:v>44762</c:v>
                </c:pt>
                <c:pt idx="388">
                  <c:v>44763</c:v>
                </c:pt>
                <c:pt idx="389">
                  <c:v>44764</c:v>
                </c:pt>
                <c:pt idx="390">
                  <c:v>44767</c:v>
                </c:pt>
                <c:pt idx="391">
                  <c:v>44768</c:v>
                </c:pt>
                <c:pt idx="392">
                  <c:v>44769</c:v>
                </c:pt>
                <c:pt idx="393">
                  <c:v>44770</c:v>
                </c:pt>
                <c:pt idx="394">
                  <c:v>44771</c:v>
                </c:pt>
                <c:pt idx="395">
                  <c:v>44774</c:v>
                </c:pt>
                <c:pt idx="396">
                  <c:v>44775</c:v>
                </c:pt>
                <c:pt idx="397">
                  <c:v>44776</c:v>
                </c:pt>
                <c:pt idx="398">
                  <c:v>44777</c:v>
                </c:pt>
                <c:pt idx="399">
                  <c:v>44778</c:v>
                </c:pt>
                <c:pt idx="400">
                  <c:v>44781</c:v>
                </c:pt>
                <c:pt idx="401">
                  <c:v>44782</c:v>
                </c:pt>
                <c:pt idx="402">
                  <c:v>44783</c:v>
                </c:pt>
                <c:pt idx="403">
                  <c:v>44784</c:v>
                </c:pt>
                <c:pt idx="404">
                  <c:v>44785</c:v>
                </c:pt>
                <c:pt idx="405">
                  <c:v>44788</c:v>
                </c:pt>
                <c:pt idx="406">
                  <c:v>44789</c:v>
                </c:pt>
                <c:pt idx="407">
                  <c:v>44790</c:v>
                </c:pt>
                <c:pt idx="408">
                  <c:v>44791</c:v>
                </c:pt>
                <c:pt idx="409">
                  <c:v>44792</c:v>
                </c:pt>
                <c:pt idx="410">
                  <c:v>44795</c:v>
                </c:pt>
                <c:pt idx="411">
                  <c:v>44796</c:v>
                </c:pt>
                <c:pt idx="412">
                  <c:v>44797</c:v>
                </c:pt>
                <c:pt idx="413">
                  <c:v>44798</c:v>
                </c:pt>
                <c:pt idx="414">
                  <c:v>44799</c:v>
                </c:pt>
                <c:pt idx="415">
                  <c:v>44802</c:v>
                </c:pt>
                <c:pt idx="416">
                  <c:v>44803</c:v>
                </c:pt>
                <c:pt idx="417">
                  <c:v>44804</c:v>
                </c:pt>
                <c:pt idx="418">
                  <c:v>44805</c:v>
                </c:pt>
                <c:pt idx="419">
                  <c:v>44806</c:v>
                </c:pt>
                <c:pt idx="420">
                  <c:v>44810</c:v>
                </c:pt>
                <c:pt idx="421">
                  <c:v>44811</c:v>
                </c:pt>
                <c:pt idx="422">
                  <c:v>44812</c:v>
                </c:pt>
                <c:pt idx="423">
                  <c:v>44813</c:v>
                </c:pt>
                <c:pt idx="424">
                  <c:v>44816</c:v>
                </c:pt>
                <c:pt idx="425">
                  <c:v>44817</c:v>
                </c:pt>
                <c:pt idx="426">
                  <c:v>44818</c:v>
                </c:pt>
                <c:pt idx="427">
                  <c:v>44819</c:v>
                </c:pt>
                <c:pt idx="428">
                  <c:v>44820</c:v>
                </c:pt>
                <c:pt idx="429">
                  <c:v>44823</c:v>
                </c:pt>
                <c:pt idx="430">
                  <c:v>44824</c:v>
                </c:pt>
                <c:pt idx="431">
                  <c:v>44825</c:v>
                </c:pt>
                <c:pt idx="432">
                  <c:v>44826</c:v>
                </c:pt>
                <c:pt idx="433">
                  <c:v>44827</c:v>
                </c:pt>
                <c:pt idx="434">
                  <c:v>44830</c:v>
                </c:pt>
                <c:pt idx="435">
                  <c:v>44831</c:v>
                </c:pt>
                <c:pt idx="436">
                  <c:v>44832</c:v>
                </c:pt>
                <c:pt idx="437">
                  <c:v>44833</c:v>
                </c:pt>
                <c:pt idx="438">
                  <c:v>44834</c:v>
                </c:pt>
                <c:pt idx="439">
                  <c:v>44837</c:v>
                </c:pt>
                <c:pt idx="440">
                  <c:v>44838</c:v>
                </c:pt>
                <c:pt idx="441">
                  <c:v>44839</c:v>
                </c:pt>
                <c:pt idx="442">
                  <c:v>44840</c:v>
                </c:pt>
                <c:pt idx="443">
                  <c:v>44841</c:v>
                </c:pt>
                <c:pt idx="444">
                  <c:v>44845</c:v>
                </c:pt>
                <c:pt idx="445">
                  <c:v>44846</c:v>
                </c:pt>
                <c:pt idx="446">
                  <c:v>44847</c:v>
                </c:pt>
                <c:pt idx="447">
                  <c:v>44848</c:v>
                </c:pt>
                <c:pt idx="448">
                  <c:v>44851</c:v>
                </c:pt>
                <c:pt idx="449">
                  <c:v>44852</c:v>
                </c:pt>
                <c:pt idx="450">
                  <c:v>44853</c:v>
                </c:pt>
                <c:pt idx="451">
                  <c:v>44854</c:v>
                </c:pt>
                <c:pt idx="452">
                  <c:v>44855</c:v>
                </c:pt>
                <c:pt idx="453">
                  <c:v>44858</c:v>
                </c:pt>
                <c:pt idx="454">
                  <c:v>44859</c:v>
                </c:pt>
                <c:pt idx="455">
                  <c:v>44860</c:v>
                </c:pt>
                <c:pt idx="456">
                  <c:v>44861</c:v>
                </c:pt>
                <c:pt idx="457">
                  <c:v>44862</c:v>
                </c:pt>
                <c:pt idx="458">
                  <c:v>44865</c:v>
                </c:pt>
                <c:pt idx="459">
                  <c:v>44866</c:v>
                </c:pt>
                <c:pt idx="460">
                  <c:v>44867</c:v>
                </c:pt>
                <c:pt idx="461">
                  <c:v>44868</c:v>
                </c:pt>
                <c:pt idx="462">
                  <c:v>44869</c:v>
                </c:pt>
                <c:pt idx="463">
                  <c:v>44872</c:v>
                </c:pt>
                <c:pt idx="464">
                  <c:v>44873</c:v>
                </c:pt>
                <c:pt idx="465">
                  <c:v>44874</c:v>
                </c:pt>
                <c:pt idx="466">
                  <c:v>44875</c:v>
                </c:pt>
                <c:pt idx="467">
                  <c:v>44879</c:v>
                </c:pt>
                <c:pt idx="468">
                  <c:v>44880</c:v>
                </c:pt>
                <c:pt idx="469">
                  <c:v>44881</c:v>
                </c:pt>
                <c:pt idx="470">
                  <c:v>44882</c:v>
                </c:pt>
                <c:pt idx="471">
                  <c:v>44883</c:v>
                </c:pt>
                <c:pt idx="472">
                  <c:v>44886</c:v>
                </c:pt>
                <c:pt idx="473">
                  <c:v>44887</c:v>
                </c:pt>
                <c:pt idx="474">
                  <c:v>44888</c:v>
                </c:pt>
                <c:pt idx="475">
                  <c:v>44890</c:v>
                </c:pt>
                <c:pt idx="476">
                  <c:v>44893</c:v>
                </c:pt>
                <c:pt idx="477">
                  <c:v>44894</c:v>
                </c:pt>
                <c:pt idx="478">
                  <c:v>44895</c:v>
                </c:pt>
                <c:pt idx="479">
                  <c:v>44896</c:v>
                </c:pt>
                <c:pt idx="480">
                  <c:v>44897</c:v>
                </c:pt>
                <c:pt idx="481">
                  <c:v>44900</c:v>
                </c:pt>
                <c:pt idx="482">
                  <c:v>44901</c:v>
                </c:pt>
                <c:pt idx="483">
                  <c:v>44902</c:v>
                </c:pt>
                <c:pt idx="484">
                  <c:v>44903</c:v>
                </c:pt>
                <c:pt idx="485">
                  <c:v>44904</c:v>
                </c:pt>
                <c:pt idx="486">
                  <c:v>44907</c:v>
                </c:pt>
                <c:pt idx="487">
                  <c:v>44908</c:v>
                </c:pt>
                <c:pt idx="488">
                  <c:v>44909</c:v>
                </c:pt>
                <c:pt idx="489">
                  <c:v>44910</c:v>
                </c:pt>
                <c:pt idx="490">
                  <c:v>44911</c:v>
                </c:pt>
                <c:pt idx="491">
                  <c:v>44914</c:v>
                </c:pt>
                <c:pt idx="492">
                  <c:v>44915</c:v>
                </c:pt>
                <c:pt idx="493">
                  <c:v>44916</c:v>
                </c:pt>
                <c:pt idx="494">
                  <c:v>44917</c:v>
                </c:pt>
                <c:pt idx="495">
                  <c:v>44918</c:v>
                </c:pt>
                <c:pt idx="496">
                  <c:v>44922</c:v>
                </c:pt>
                <c:pt idx="497">
                  <c:v>44923</c:v>
                </c:pt>
                <c:pt idx="498">
                  <c:v>44924</c:v>
                </c:pt>
                <c:pt idx="499">
                  <c:v>44925</c:v>
                </c:pt>
                <c:pt idx="500">
                  <c:v>44929</c:v>
                </c:pt>
                <c:pt idx="501">
                  <c:v>44930</c:v>
                </c:pt>
                <c:pt idx="502">
                  <c:v>44931</c:v>
                </c:pt>
                <c:pt idx="503">
                  <c:v>44932</c:v>
                </c:pt>
                <c:pt idx="504">
                  <c:v>44935</c:v>
                </c:pt>
                <c:pt idx="505">
                  <c:v>44936</c:v>
                </c:pt>
                <c:pt idx="506">
                  <c:v>44937</c:v>
                </c:pt>
                <c:pt idx="507">
                  <c:v>44938</c:v>
                </c:pt>
                <c:pt idx="508">
                  <c:v>44939</c:v>
                </c:pt>
                <c:pt idx="509">
                  <c:v>44943</c:v>
                </c:pt>
                <c:pt idx="510">
                  <c:v>44944</c:v>
                </c:pt>
                <c:pt idx="511">
                  <c:v>44945</c:v>
                </c:pt>
                <c:pt idx="512">
                  <c:v>44946</c:v>
                </c:pt>
                <c:pt idx="513">
                  <c:v>44949</c:v>
                </c:pt>
                <c:pt idx="514">
                  <c:v>44950</c:v>
                </c:pt>
                <c:pt idx="515">
                  <c:v>44951</c:v>
                </c:pt>
                <c:pt idx="516">
                  <c:v>44952</c:v>
                </c:pt>
                <c:pt idx="517">
                  <c:v>44953</c:v>
                </c:pt>
                <c:pt idx="518">
                  <c:v>44956</c:v>
                </c:pt>
                <c:pt idx="519">
                  <c:v>44957</c:v>
                </c:pt>
                <c:pt idx="520">
                  <c:v>44958</c:v>
                </c:pt>
                <c:pt idx="521">
                  <c:v>44959</c:v>
                </c:pt>
                <c:pt idx="522">
                  <c:v>44960</c:v>
                </c:pt>
                <c:pt idx="523">
                  <c:v>44963</c:v>
                </c:pt>
                <c:pt idx="524">
                  <c:v>44964</c:v>
                </c:pt>
                <c:pt idx="525">
                  <c:v>44965</c:v>
                </c:pt>
                <c:pt idx="526">
                  <c:v>44966</c:v>
                </c:pt>
                <c:pt idx="527">
                  <c:v>44967</c:v>
                </c:pt>
                <c:pt idx="528">
                  <c:v>44970</c:v>
                </c:pt>
                <c:pt idx="529">
                  <c:v>44971</c:v>
                </c:pt>
                <c:pt idx="530">
                  <c:v>44972</c:v>
                </c:pt>
                <c:pt idx="531">
                  <c:v>44973</c:v>
                </c:pt>
                <c:pt idx="532">
                  <c:v>44974</c:v>
                </c:pt>
                <c:pt idx="533">
                  <c:v>44978</c:v>
                </c:pt>
                <c:pt idx="534">
                  <c:v>44979</c:v>
                </c:pt>
                <c:pt idx="535">
                  <c:v>44980</c:v>
                </c:pt>
                <c:pt idx="536">
                  <c:v>44981</c:v>
                </c:pt>
                <c:pt idx="537">
                  <c:v>44984</c:v>
                </c:pt>
                <c:pt idx="538">
                  <c:v>44985</c:v>
                </c:pt>
                <c:pt idx="539">
                  <c:v>44986</c:v>
                </c:pt>
                <c:pt idx="540">
                  <c:v>44987</c:v>
                </c:pt>
                <c:pt idx="541">
                  <c:v>44988</c:v>
                </c:pt>
                <c:pt idx="542">
                  <c:v>44991</c:v>
                </c:pt>
                <c:pt idx="543">
                  <c:v>44992</c:v>
                </c:pt>
                <c:pt idx="544">
                  <c:v>44993</c:v>
                </c:pt>
                <c:pt idx="545">
                  <c:v>44994</c:v>
                </c:pt>
                <c:pt idx="546">
                  <c:v>44995</c:v>
                </c:pt>
                <c:pt idx="547">
                  <c:v>44998</c:v>
                </c:pt>
                <c:pt idx="548">
                  <c:v>44999</c:v>
                </c:pt>
                <c:pt idx="549">
                  <c:v>45000</c:v>
                </c:pt>
                <c:pt idx="550">
                  <c:v>45001</c:v>
                </c:pt>
                <c:pt idx="551">
                  <c:v>45002</c:v>
                </c:pt>
                <c:pt idx="552">
                  <c:v>45005</c:v>
                </c:pt>
                <c:pt idx="553">
                  <c:v>45006</c:v>
                </c:pt>
                <c:pt idx="554">
                  <c:v>45007</c:v>
                </c:pt>
                <c:pt idx="555">
                  <c:v>45008</c:v>
                </c:pt>
                <c:pt idx="556">
                  <c:v>45009</c:v>
                </c:pt>
                <c:pt idx="557">
                  <c:v>45012</c:v>
                </c:pt>
                <c:pt idx="558">
                  <c:v>45013</c:v>
                </c:pt>
                <c:pt idx="559">
                  <c:v>45014</c:v>
                </c:pt>
                <c:pt idx="560">
                  <c:v>45015</c:v>
                </c:pt>
                <c:pt idx="561">
                  <c:v>45016</c:v>
                </c:pt>
                <c:pt idx="562">
                  <c:v>45019</c:v>
                </c:pt>
                <c:pt idx="563">
                  <c:v>45020</c:v>
                </c:pt>
                <c:pt idx="564">
                  <c:v>45021</c:v>
                </c:pt>
                <c:pt idx="565">
                  <c:v>45022</c:v>
                </c:pt>
                <c:pt idx="566">
                  <c:v>45023</c:v>
                </c:pt>
                <c:pt idx="567">
                  <c:v>45026</c:v>
                </c:pt>
                <c:pt idx="568">
                  <c:v>45027</c:v>
                </c:pt>
                <c:pt idx="569">
                  <c:v>45028</c:v>
                </c:pt>
                <c:pt idx="570">
                  <c:v>45029</c:v>
                </c:pt>
                <c:pt idx="571">
                  <c:v>45030</c:v>
                </c:pt>
                <c:pt idx="572">
                  <c:v>45033</c:v>
                </c:pt>
                <c:pt idx="573">
                  <c:v>45034</c:v>
                </c:pt>
                <c:pt idx="574">
                  <c:v>45035</c:v>
                </c:pt>
                <c:pt idx="575">
                  <c:v>45036</c:v>
                </c:pt>
                <c:pt idx="576">
                  <c:v>45037</c:v>
                </c:pt>
                <c:pt idx="577">
                  <c:v>45040</c:v>
                </c:pt>
                <c:pt idx="578">
                  <c:v>45041</c:v>
                </c:pt>
                <c:pt idx="579">
                  <c:v>45042</c:v>
                </c:pt>
                <c:pt idx="580">
                  <c:v>45043</c:v>
                </c:pt>
                <c:pt idx="581">
                  <c:v>45044</c:v>
                </c:pt>
                <c:pt idx="582">
                  <c:v>45047</c:v>
                </c:pt>
                <c:pt idx="583">
                  <c:v>45048</c:v>
                </c:pt>
                <c:pt idx="584">
                  <c:v>45049</c:v>
                </c:pt>
                <c:pt idx="585">
                  <c:v>45050</c:v>
                </c:pt>
                <c:pt idx="586">
                  <c:v>45051</c:v>
                </c:pt>
                <c:pt idx="587">
                  <c:v>45054</c:v>
                </c:pt>
                <c:pt idx="588">
                  <c:v>45055</c:v>
                </c:pt>
                <c:pt idx="589">
                  <c:v>45056</c:v>
                </c:pt>
                <c:pt idx="590">
                  <c:v>45057</c:v>
                </c:pt>
                <c:pt idx="591">
                  <c:v>45058</c:v>
                </c:pt>
                <c:pt idx="592">
                  <c:v>45061</c:v>
                </c:pt>
                <c:pt idx="593">
                  <c:v>45062</c:v>
                </c:pt>
                <c:pt idx="594">
                  <c:v>45063</c:v>
                </c:pt>
                <c:pt idx="595">
                  <c:v>45064</c:v>
                </c:pt>
                <c:pt idx="596">
                  <c:v>45065</c:v>
                </c:pt>
                <c:pt idx="597">
                  <c:v>45068</c:v>
                </c:pt>
                <c:pt idx="598">
                  <c:v>45069</c:v>
                </c:pt>
                <c:pt idx="599">
                  <c:v>45070</c:v>
                </c:pt>
                <c:pt idx="600">
                  <c:v>45071</c:v>
                </c:pt>
                <c:pt idx="601">
                  <c:v>45072</c:v>
                </c:pt>
                <c:pt idx="602">
                  <c:v>45076</c:v>
                </c:pt>
                <c:pt idx="603">
                  <c:v>45077</c:v>
                </c:pt>
                <c:pt idx="604">
                  <c:v>45078</c:v>
                </c:pt>
                <c:pt idx="605">
                  <c:v>45079</c:v>
                </c:pt>
                <c:pt idx="606">
                  <c:v>45082</c:v>
                </c:pt>
                <c:pt idx="607">
                  <c:v>45083</c:v>
                </c:pt>
                <c:pt idx="608">
                  <c:v>45084</c:v>
                </c:pt>
                <c:pt idx="609">
                  <c:v>45085</c:v>
                </c:pt>
                <c:pt idx="610">
                  <c:v>45086</c:v>
                </c:pt>
                <c:pt idx="611">
                  <c:v>45089</c:v>
                </c:pt>
                <c:pt idx="612">
                  <c:v>45090</c:v>
                </c:pt>
                <c:pt idx="613">
                  <c:v>45091</c:v>
                </c:pt>
                <c:pt idx="614">
                  <c:v>45092</c:v>
                </c:pt>
                <c:pt idx="615">
                  <c:v>45093</c:v>
                </c:pt>
                <c:pt idx="616">
                  <c:v>45097</c:v>
                </c:pt>
                <c:pt idx="617">
                  <c:v>45098</c:v>
                </c:pt>
                <c:pt idx="618">
                  <c:v>45099</c:v>
                </c:pt>
                <c:pt idx="619">
                  <c:v>45100</c:v>
                </c:pt>
                <c:pt idx="620">
                  <c:v>45103</c:v>
                </c:pt>
                <c:pt idx="621">
                  <c:v>45104</c:v>
                </c:pt>
                <c:pt idx="622">
                  <c:v>45105</c:v>
                </c:pt>
                <c:pt idx="623">
                  <c:v>45106</c:v>
                </c:pt>
                <c:pt idx="624">
                  <c:v>45107</c:v>
                </c:pt>
                <c:pt idx="625">
                  <c:v>45110</c:v>
                </c:pt>
                <c:pt idx="626">
                  <c:v>45112</c:v>
                </c:pt>
                <c:pt idx="627">
                  <c:v>45113</c:v>
                </c:pt>
                <c:pt idx="628">
                  <c:v>45114</c:v>
                </c:pt>
                <c:pt idx="629">
                  <c:v>45117</c:v>
                </c:pt>
                <c:pt idx="630">
                  <c:v>45118</c:v>
                </c:pt>
                <c:pt idx="631">
                  <c:v>45119</c:v>
                </c:pt>
                <c:pt idx="632">
                  <c:v>45120</c:v>
                </c:pt>
                <c:pt idx="633">
                  <c:v>45121</c:v>
                </c:pt>
                <c:pt idx="634">
                  <c:v>45124</c:v>
                </c:pt>
                <c:pt idx="635">
                  <c:v>45125</c:v>
                </c:pt>
                <c:pt idx="636">
                  <c:v>45126</c:v>
                </c:pt>
                <c:pt idx="637">
                  <c:v>45127</c:v>
                </c:pt>
                <c:pt idx="638">
                  <c:v>45128</c:v>
                </c:pt>
                <c:pt idx="639">
                  <c:v>45131</c:v>
                </c:pt>
                <c:pt idx="640">
                  <c:v>45132</c:v>
                </c:pt>
                <c:pt idx="641">
                  <c:v>45133</c:v>
                </c:pt>
                <c:pt idx="642">
                  <c:v>45134</c:v>
                </c:pt>
                <c:pt idx="643">
                  <c:v>45135</c:v>
                </c:pt>
                <c:pt idx="644">
                  <c:v>45138</c:v>
                </c:pt>
                <c:pt idx="645">
                  <c:v>45139</c:v>
                </c:pt>
                <c:pt idx="646">
                  <c:v>45140</c:v>
                </c:pt>
                <c:pt idx="647">
                  <c:v>45141</c:v>
                </c:pt>
                <c:pt idx="648">
                  <c:v>45142</c:v>
                </c:pt>
                <c:pt idx="649">
                  <c:v>45145</c:v>
                </c:pt>
                <c:pt idx="650">
                  <c:v>45146</c:v>
                </c:pt>
                <c:pt idx="651">
                  <c:v>45147</c:v>
                </c:pt>
                <c:pt idx="652">
                  <c:v>45148</c:v>
                </c:pt>
                <c:pt idx="653">
                  <c:v>45149</c:v>
                </c:pt>
                <c:pt idx="654">
                  <c:v>45152</c:v>
                </c:pt>
                <c:pt idx="655">
                  <c:v>45153</c:v>
                </c:pt>
                <c:pt idx="656">
                  <c:v>45154</c:v>
                </c:pt>
                <c:pt idx="657">
                  <c:v>45155</c:v>
                </c:pt>
                <c:pt idx="658">
                  <c:v>45156</c:v>
                </c:pt>
                <c:pt idx="659">
                  <c:v>45159</c:v>
                </c:pt>
                <c:pt idx="660">
                  <c:v>45160</c:v>
                </c:pt>
                <c:pt idx="661">
                  <c:v>45161</c:v>
                </c:pt>
                <c:pt idx="662">
                  <c:v>45162</c:v>
                </c:pt>
                <c:pt idx="663">
                  <c:v>45163</c:v>
                </c:pt>
                <c:pt idx="664">
                  <c:v>45166</c:v>
                </c:pt>
                <c:pt idx="665">
                  <c:v>45167</c:v>
                </c:pt>
                <c:pt idx="666">
                  <c:v>45168</c:v>
                </c:pt>
                <c:pt idx="667">
                  <c:v>45169</c:v>
                </c:pt>
                <c:pt idx="668">
                  <c:v>45170</c:v>
                </c:pt>
                <c:pt idx="669">
                  <c:v>45174</c:v>
                </c:pt>
                <c:pt idx="670">
                  <c:v>45175</c:v>
                </c:pt>
                <c:pt idx="671">
                  <c:v>45176</c:v>
                </c:pt>
                <c:pt idx="672">
                  <c:v>45177</c:v>
                </c:pt>
                <c:pt idx="673">
                  <c:v>45180</c:v>
                </c:pt>
                <c:pt idx="674">
                  <c:v>45181</c:v>
                </c:pt>
                <c:pt idx="675">
                  <c:v>45182</c:v>
                </c:pt>
                <c:pt idx="676">
                  <c:v>45183</c:v>
                </c:pt>
                <c:pt idx="677">
                  <c:v>45184</c:v>
                </c:pt>
                <c:pt idx="678">
                  <c:v>45187</c:v>
                </c:pt>
                <c:pt idx="679">
                  <c:v>45188</c:v>
                </c:pt>
                <c:pt idx="680">
                  <c:v>45189</c:v>
                </c:pt>
                <c:pt idx="681">
                  <c:v>45190</c:v>
                </c:pt>
                <c:pt idx="682">
                  <c:v>45191</c:v>
                </c:pt>
                <c:pt idx="683">
                  <c:v>45194</c:v>
                </c:pt>
                <c:pt idx="684">
                  <c:v>45195</c:v>
                </c:pt>
                <c:pt idx="685">
                  <c:v>45196</c:v>
                </c:pt>
                <c:pt idx="686">
                  <c:v>45197</c:v>
                </c:pt>
                <c:pt idx="687">
                  <c:v>45198</c:v>
                </c:pt>
                <c:pt idx="688">
                  <c:v>45201</c:v>
                </c:pt>
                <c:pt idx="689">
                  <c:v>45202</c:v>
                </c:pt>
                <c:pt idx="690">
                  <c:v>45203</c:v>
                </c:pt>
                <c:pt idx="691">
                  <c:v>45204</c:v>
                </c:pt>
                <c:pt idx="692">
                  <c:v>45205</c:v>
                </c:pt>
                <c:pt idx="693">
                  <c:v>45209</c:v>
                </c:pt>
                <c:pt idx="694">
                  <c:v>45210</c:v>
                </c:pt>
                <c:pt idx="695">
                  <c:v>45211</c:v>
                </c:pt>
                <c:pt idx="696">
                  <c:v>45212</c:v>
                </c:pt>
                <c:pt idx="697">
                  <c:v>45215</c:v>
                </c:pt>
                <c:pt idx="698">
                  <c:v>45216</c:v>
                </c:pt>
                <c:pt idx="699">
                  <c:v>45217</c:v>
                </c:pt>
                <c:pt idx="700">
                  <c:v>45218</c:v>
                </c:pt>
                <c:pt idx="701">
                  <c:v>45219</c:v>
                </c:pt>
                <c:pt idx="702">
                  <c:v>45222</c:v>
                </c:pt>
                <c:pt idx="703">
                  <c:v>45223</c:v>
                </c:pt>
                <c:pt idx="704">
                  <c:v>45224</c:v>
                </c:pt>
                <c:pt idx="705">
                  <c:v>45225</c:v>
                </c:pt>
                <c:pt idx="706">
                  <c:v>45226</c:v>
                </c:pt>
                <c:pt idx="707">
                  <c:v>45229</c:v>
                </c:pt>
                <c:pt idx="708">
                  <c:v>45230</c:v>
                </c:pt>
                <c:pt idx="709">
                  <c:v>45231</c:v>
                </c:pt>
                <c:pt idx="710">
                  <c:v>45232</c:v>
                </c:pt>
                <c:pt idx="711">
                  <c:v>45233</c:v>
                </c:pt>
                <c:pt idx="712">
                  <c:v>45236</c:v>
                </c:pt>
                <c:pt idx="713">
                  <c:v>45237</c:v>
                </c:pt>
                <c:pt idx="714">
                  <c:v>45238</c:v>
                </c:pt>
                <c:pt idx="715">
                  <c:v>45239</c:v>
                </c:pt>
                <c:pt idx="716">
                  <c:v>45243</c:v>
                </c:pt>
                <c:pt idx="717">
                  <c:v>45244</c:v>
                </c:pt>
                <c:pt idx="718">
                  <c:v>45245</c:v>
                </c:pt>
                <c:pt idx="719">
                  <c:v>45246</c:v>
                </c:pt>
                <c:pt idx="720">
                  <c:v>45247</c:v>
                </c:pt>
                <c:pt idx="721">
                  <c:v>45250</c:v>
                </c:pt>
                <c:pt idx="722">
                  <c:v>45251</c:v>
                </c:pt>
                <c:pt idx="723">
                  <c:v>45252</c:v>
                </c:pt>
                <c:pt idx="724">
                  <c:v>45254</c:v>
                </c:pt>
                <c:pt idx="725">
                  <c:v>45257</c:v>
                </c:pt>
                <c:pt idx="726">
                  <c:v>45258</c:v>
                </c:pt>
                <c:pt idx="727">
                  <c:v>45259</c:v>
                </c:pt>
                <c:pt idx="728">
                  <c:v>45260</c:v>
                </c:pt>
                <c:pt idx="729">
                  <c:v>45261</c:v>
                </c:pt>
                <c:pt idx="730">
                  <c:v>45264</c:v>
                </c:pt>
                <c:pt idx="731">
                  <c:v>45265</c:v>
                </c:pt>
                <c:pt idx="732">
                  <c:v>45266</c:v>
                </c:pt>
                <c:pt idx="733">
                  <c:v>45267</c:v>
                </c:pt>
                <c:pt idx="734">
                  <c:v>45268</c:v>
                </c:pt>
                <c:pt idx="735">
                  <c:v>45271</c:v>
                </c:pt>
                <c:pt idx="736">
                  <c:v>45272</c:v>
                </c:pt>
                <c:pt idx="737">
                  <c:v>45273</c:v>
                </c:pt>
                <c:pt idx="738">
                  <c:v>45274</c:v>
                </c:pt>
                <c:pt idx="739">
                  <c:v>45275</c:v>
                </c:pt>
                <c:pt idx="740">
                  <c:v>45278</c:v>
                </c:pt>
                <c:pt idx="741">
                  <c:v>45279</c:v>
                </c:pt>
                <c:pt idx="742">
                  <c:v>45280</c:v>
                </c:pt>
                <c:pt idx="743">
                  <c:v>45281</c:v>
                </c:pt>
                <c:pt idx="744">
                  <c:v>45282</c:v>
                </c:pt>
                <c:pt idx="745">
                  <c:v>45286</c:v>
                </c:pt>
                <c:pt idx="746">
                  <c:v>45287</c:v>
                </c:pt>
                <c:pt idx="747">
                  <c:v>45288</c:v>
                </c:pt>
                <c:pt idx="748">
                  <c:v>45289</c:v>
                </c:pt>
                <c:pt idx="749">
                  <c:v>45293</c:v>
                </c:pt>
                <c:pt idx="750">
                  <c:v>45294</c:v>
                </c:pt>
                <c:pt idx="751">
                  <c:v>45295</c:v>
                </c:pt>
                <c:pt idx="752">
                  <c:v>45296</c:v>
                </c:pt>
                <c:pt idx="753">
                  <c:v>45299</c:v>
                </c:pt>
                <c:pt idx="754">
                  <c:v>45300</c:v>
                </c:pt>
                <c:pt idx="755">
                  <c:v>45301</c:v>
                </c:pt>
                <c:pt idx="756">
                  <c:v>45302</c:v>
                </c:pt>
                <c:pt idx="757">
                  <c:v>45303</c:v>
                </c:pt>
                <c:pt idx="758">
                  <c:v>45307</c:v>
                </c:pt>
                <c:pt idx="759">
                  <c:v>45308</c:v>
                </c:pt>
                <c:pt idx="760">
                  <c:v>45309</c:v>
                </c:pt>
                <c:pt idx="761">
                  <c:v>45310</c:v>
                </c:pt>
                <c:pt idx="762">
                  <c:v>45313</c:v>
                </c:pt>
                <c:pt idx="763">
                  <c:v>45314</c:v>
                </c:pt>
                <c:pt idx="764">
                  <c:v>45315</c:v>
                </c:pt>
                <c:pt idx="765">
                  <c:v>45316</c:v>
                </c:pt>
                <c:pt idx="766">
                  <c:v>45317</c:v>
                </c:pt>
                <c:pt idx="767">
                  <c:v>45320</c:v>
                </c:pt>
                <c:pt idx="768">
                  <c:v>45321</c:v>
                </c:pt>
                <c:pt idx="769">
                  <c:v>45322</c:v>
                </c:pt>
                <c:pt idx="770">
                  <c:v>45323</c:v>
                </c:pt>
                <c:pt idx="771">
                  <c:v>45324</c:v>
                </c:pt>
                <c:pt idx="772">
                  <c:v>45327</c:v>
                </c:pt>
                <c:pt idx="773">
                  <c:v>45328</c:v>
                </c:pt>
                <c:pt idx="774">
                  <c:v>45329</c:v>
                </c:pt>
                <c:pt idx="775">
                  <c:v>45330</c:v>
                </c:pt>
                <c:pt idx="776">
                  <c:v>45331</c:v>
                </c:pt>
                <c:pt idx="777">
                  <c:v>45334</c:v>
                </c:pt>
                <c:pt idx="778">
                  <c:v>45335</c:v>
                </c:pt>
                <c:pt idx="779">
                  <c:v>45336</c:v>
                </c:pt>
                <c:pt idx="780">
                  <c:v>45337</c:v>
                </c:pt>
                <c:pt idx="781">
                  <c:v>45338</c:v>
                </c:pt>
                <c:pt idx="782">
                  <c:v>45342</c:v>
                </c:pt>
                <c:pt idx="783">
                  <c:v>45343</c:v>
                </c:pt>
                <c:pt idx="784">
                  <c:v>45344</c:v>
                </c:pt>
                <c:pt idx="785">
                  <c:v>45345</c:v>
                </c:pt>
                <c:pt idx="786">
                  <c:v>45348</c:v>
                </c:pt>
                <c:pt idx="787">
                  <c:v>45349</c:v>
                </c:pt>
                <c:pt idx="788">
                  <c:v>45350</c:v>
                </c:pt>
                <c:pt idx="789">
                  <c:v>45351</c:v>
                </c:pt>
                <c:pt idx="790">
                  <c:v>45352</c:v>
                </c:pt>
                <c:pt idx="791">
                  <c:v>45355</c:v>
                </c:pt>
                <c:pt idx="792">
                  <c:v>45356</c:v>
                </c:pt>
                <c:pt idx="793">
                  <c:v>45357</c:v>
                </c:pt>
                <c:pt idx="794">
                  <c:v>45358</c:v>
                </c:pt>
                <c:pt idx="795">
                  <c:v>45359</c:v>
                </c:pt>
                <c:pt idx="796">
                  <c:v>45362</c:v>
                </c:pt>
                <c:pt idx="797">
                  <c:v>45363</c:v>
                </c:pt>
                <c:pt idx="798">
                  <c:v>45364</c:v>
                </c:pt>
                <c:pt idx="799">
                  <c:v>45365</c:v>
                </c:pt>
                <c:pt idx="800">
                  <c:v>45366</c:v>
                </c:pt>
                <c:pt idx="801">
                  <c:v>45369</c:v>
                </c:pt>
                <c:pt idx="802">
                  <c:v>45370</c:v>
                </c:pt>
                <c:pt idx="803">
                  <c:v>45371</c:v>
                </c:pt>
                <c:pt idx="804">
                  <c:v>45372</c:v>
                </c:pt>
                <c:pt idx="805">
                  <c:v>45373</c:v>
                </c:pt>
                <c:pt idx="806">
                  <c:v>45376</c:v>
                </c:pt>
                <c:pt idx="807">
                  <c:v>45377</c:v>
                </c:pt>
                <c:pt idx="808">
                  <c:v>45378</c:v>
                </c:pt>
                <c:pt idx="809">
                  <c:v>45379</c:v>
                </c:pt>
                <c:pt idx="810">
                  <c:v>45380</c:v>
                </c:pt>
                <c:pt idx="811">
                  <c:v>45383</c:v>
                </c:pt>
                <c:pt idx="812">
                  <c:v>45384</c:v>
                </c:pt>
                <c:pt idx="813">
                  <c:v>45385</c:v>
                </c:pt>
                <c:pt idx="814">
                  <c:v>45386</c:v>
                </c:pt>
                <c:pt idx="815">
                  <c:v>45387</c:v>
                </c:pt>
                <c:pt idx="816">
                  <c:v>45390</c:v>
                </c:pt>
                <c:pt idx="817">
                  <c:v>45391</c:v>
                </c:pt>
                <c:pt idx="818">
                  <c:v>45392</c:v>
                </c:pt>
                <c:pt idx="819">
                  <c:v>45393</c:v>
                </c:pt>
                <c:pt idx="820">
                  <c:v>45394</c:v>
                </c:pt>
                <c:pt idx="821">
                  <c:v>45397</c:v>
                </c:pt>
                <c:pt idx="822">
                  <c:v>45398</c:v>
                </c:pt>
                <c:pt idx="823">
                  <c:v>45399</c:v>
                </c:pt>
                <c:pt idx="824">
                  <c:v>45400</c:v>
                </c:pt>
                <c:pt idx="825">
                  <c:v>45401</c:v>
                </c:pt>
                <c:pt idx="826">
                  <c:v>45404</c:v>
                </c:pt>
                <c:pt idx="827">
                  <c:v>45405</c:v>
                </c:pt>
                <c:pt idx="828">
                  <c:v>45406</c:v>
                </c:pt>
                <c:pt idx="829">
                  <c:v>45407</c:v>
                </c:pt>
                <c:pt idx="830">
                  <c:v>45408</c:v>
                </c:pt>
                <c:pt idx="831">
                  <c:v>45411</c:v>
                </c:pt>
                <c:pt idx="832">
                  <c:v>45412</c:v>
                </c:pt>
                <c:pt idx="833">
                  <c:v>45413</c:v>
                </c:pt>
                <c:pt idx="834">
                  <c:v>45414</c:v>
                </c:pt>
                <c:pt idx="835">
                  <c:v>45415</c:v>
                </c:pt>
                <c:pt idx="836">
                  <c:v>45418</c:v>
                </c:pt>
                <c:pt idx="837">
                  <c:v>45419</c:v>
                </c:pt>
                <c:pt idx="838">
                  <c:v>45420</c:v>
                </c:pt>
                <c:pt idx="839">
                  <c:v>45421</c:v>
                </c:pt>
                <c:pt idx="840">
                  <c:v>45422</c:v>
                </c:pt>
                <c:pt idx="841">
                  <c:v>45425</c:v>
                </c:pt>
                <c:pt idx="842">
                  <c:v>45426</c:v>
                </c:pt>
                <c:pt idx="843">
                  <c:v>45427</c:v>
                </c:pt>
                <c:pt idx="844">
                  <c:v>45428</c:v>
                </c:pt>
                <c:pt idx="845">
                  <c:v>45429</c:v>
                </c:pt>
                <c:pt idx="846">
                  <c:v>45432</c:v>
                </c:pt>
                <c:pt idx="847">
                  <c:v>45433</c:v>
                </c:pt>
                <c:pt idx="848">
                  <c:v>45434</c:v>
                </c:pt>
                <c:pt idx="849">
                  <c:v>45435</c:v>
                </c:pt>
                <c:pt idx="850">
                  <c:v>45436</c:v>
                </c:pt>
                <c:pt idx="851">
                  <c:v>45440</c:v>
                </c:pt>
                <c:pt idx="852">
                  <c:v>45441</c:v>
                </c:pt>
                <c:pt idx="853">
                  <c:v>45442</c:v>
                </c:pt>
                <c:pt idx="854">
                  <c:v>45443</c:v>
                </c:pt>
                <c:pt idx="855">
                  <c:v>45446</c:v>
                </c:pt>
                <c:pt idx="856">
                  <c:v>45447</c:v>
                </c:pt>
                <c:pt idx="857">
                  <c:v>45448</c:v>
                </c:pt>
                <c:pt idx="858">
                  <c:v>45449</c:v>
                </c:pt>
                <c:pt idx="859">
                  <c:v>45450</c:v>
                </c:pt>
                <c:pt idx="860">
                  <c:v>45453</c:v>
                </c:pt>
                <c:pt idx="861">
                  <c:v>45454</c:v>
                </c:pt>
                <c:pt idx="862">
                  <c:v>45455</c:v>
                </c:pt>
                <c:pt idx="863">
                  <c:v>45456</c:v>
                </c:pt>
                <c:pt idx="864">
                  <c:v>45457</c:v>
                </c:pt>
                <c:pt idx="865">
                  <c:v>45460</c:v>
                </c:pt>
                <c:pt idx="866">
                  <c:v>45461</c:v>
                </c:pt>
                <c:pt idx="867">
                  <c:v>45463</c:v>
                </c:pt>
                <c:pt idx="868">
                  <c:v>45464</c:v>
                </c:pt>
                <c:pt idx="869">
                  <c:v>45467</c:v>
                </c:pt>
                <c:pt idx="870">
                  <c:v>45468</c:v>
                </c:pt>
                <c:pt idx="871">
                  <c:v>45469</c:v>
                </c:pt>
                <c:pt idx="872">
                  <c:v>45470</c:v>
                </c:pt>
                <c:pt idx="873">
                  <c:v>45471</c:v>
                </c:pt>
                <c:pt idx="874">
                  <c:v>45474</c:v>
                </c:pt>
                <c:pt idx="875">
                  <c:v>45475</c:v>
                </c:pt>
                <c:pt idx="876">
                  <c:v>45476</c:v>
                </c:pt>
                <c:pt idx="877">
                  <c:v>45478</c:v>
                </c:pt>
                <c:pt idx="878">
                  <c:v>45481</c:v>
                </c:pt>
                <c:pt idx="879">
                  <c:v>45482</c:v>
                </c:pt>
                <c:pt idx="880">
                  <c:v>45483</c:v>
                </c:pt>
                <c:pt idx="881">
                  <c:v>45484</c:v>
                </c:pt>
                <c:pt idx="882">
                  <c:v>45485</c:v>
                </c:pt>
                <c:pt idx="883">
                  <c:v>45488</c:v>
                </c:pt>
                <c:pt idx="884">
                  <c:v>45489</c:v>
                </c:pt>
                <c:pt idx="885">
                  <c:v>45490</c:v>
                </c:pt>
                <c:pt idx="886">
                  <c:v>45491</c:v>
                </c:pt>
                <c:pt idx="887">
                  <c:v>45492</c:v>
                </c:pt>
                <c:pt idx="888">
                  <c:v>45495</c:v>
                </c:pt>
                <c:pt idx="889">
                  <c:v>45496</c:v>
                </c:pt>
                <c:pt idx="890">
                  <c:v>45497</c:v>
                </c:pt>
                <c:pt idx="891">
                  <c:v>45498</c:v>
                </c:pt>
                <c:pt idx="892">
                  <c:v>45499</c:v>
                </c:pt>
                <c:pt idx="893">
                  <c:v>45502</c:v>
                </c:pt>
                <c:pt idx="894">
                  <c:v>45503</c:v>
                </c:pt>
                <c:pt idx="895">
                  <c:v>45504</c:v>
                </c:pt>
                <c:pt idx="896">
                  <c:v>45505</c:v>
                </c:pt>
                <c:pt idx="897">
                  <c:v>45506</c:v>
                </c:pt>
                <c:pt idx="898">
                  <c:v>45509</c:v>
                </c:pt>
                <c:pt idx="899">
                  <c:v>45510</c:v>
                </c:pt>
                <c:pt idx="900">
                  <c:v>45511</c:v>
                </c:pt>
                <c:pt idx="901">
                  <c:v>45512</c:v>
                </c:pt>
                <c:pt idx="902">
                  <c:v>45513</c:v>
                </c:pt>
                <c:pt idx="903">
                  <c:v>45516</c:v>
                </c:pt>
                <c:pt idx="904">
                  <c:v>45517</c:v>
                </c:pt>
                <c:pt idx="905">
                  <c:v>45518</c:v>
                </c:pt>
                <c:pt idx="906">
                  <c:v>45519</c:v>
                </c:pt>
                <c:pt idx="907">
                  <c:v>45520</c:v>
                </c:pt>
                <c:pt idx="908">
                  <c:v>45523</c:v>
                </c:pt>
                <c:pt idx="909">
                  <c:v>45524</c:v>
                </c:pt>
                <c:pt idx="910">
                  <c:v>45525</c:v>
                </c:pt>
                <c:pt idx="911">
                  <c:v>45526</c:v>
                </c:pt>
                <c:pt idx="912">
                  <c:v>45527</c:v>
                </c:pt>
                <c:pt idx="913">
                  <c:v>45530</c:v>
                </c:pt>
                <c:pt idx="914">
                  <c:v>45531</c:v>
                </c:pt>
                <c:pt idx="915">
                  <c:v>45532</c:v>
                </c:pt>
                <c:pt idx="916">
                  <c:v>45533</c:v>
                </c:pt>
                <c:pt idx="917">
                  <c:v>45534</c:v>
                </c:pt>
                <c:pt idx="918">
                  <c:v>45538</c:v>
                </c:pt>
                <c:pt idx="919">
                  <c:v>45539</c:v>
                </c:pt>
                <c:pt idx="920">
                  <c:v>45540</c:v>
                </c:pt>
                <c:pt idx="921">
                  <c:v>45541</c:v>
                </c:pt>
                <c:pt idx="922">
                  <c:v>45544</c:v>
                </c:pt>
                <c:pt idx="923">
                  <c:v>45545</c:v>
                </c:pt>
                <c:pt idx="924">
                  <c:v>45546</c:v>
                </c:pt>
                <c:pt idx="925">
                  <c:v>45547</c:v>
                </c:pt>
                <c:pt idx="926">
                  <c:v>45548</c:v>
                </c:pt>
                <c:pt idx="927">
                  <c:v>45551</c:v>
                </c:pt>
                <c:pt idx="928">
                  <c:v>45552</c:v>
                </c:pt>
                <c:pt idx="929">
                  <c:v>45553</c:v>
                </c:pt>
                <c:pt idx="930">
                  <c:v>45554</c:v>
                </c:pt>
                <c:pt idx="931">
                  <c:v>45555</c:v>
                </c:pt>
                <c:pt idx="932">
                  <c:v>45558</c:v>
                </c:pt>
              </c:numCache>
            </c:numRef>
          </c:cat>
          <c:val>
            <c:numRef>
              <c:f>Prices!$D$2:$D$937</c:f>
              <c:numCache>
                <c:formatCode>General</c:formatCode>
                <c:ptCount val="936"/>
                <c:pt idx="0">
                  <c:v>235.22</c:v>
                </c:pt>
                <c:pt idx="1">
                  <c:v>243.26</c:v>
                </c:pt>
                <c:pt idx="2">
                  <c:v>245.04</c:v>
                </c:pt>
                <c:pt idx="3">
                  <c:v>251.99</c:v>
                </c:pt>
                <c:pt idx="4">
                  <c:v>272.01</c:v>
                </c:pt>
                <c:pt idx="5">
                  <c:v>293.33999999999997</c:v>
                </c:pt>
                <c:pt idx="6">
                  <c:v>270.39999999999998</c:v>
                </c:pt>
                <c:pt idx="7">
                  <c:v>283.14999999999998</c:v>
                </c:pt>
                <c:pt idx="8">
                  <c:v>284.8</c:v>
                </c:pt>
                <c:pt idx="9">
                  <c:v>281.67</c:v>
                </c:pt>
                <c:pt idx="10">
                  <c:v>275.39</c:v>
                </c:pt>
                <c:pt idx="11">
                  <c:v>281.52</c:v>
                </c:pt>
                <c:pt idx="12">
                  <c:v>283.48</c:v>
                </c:pt>
                <c:pt idx="13">
                  <c:v>281.66000000000003</c:v>
                </c:pt>
                <c:pt idx="14">
                  <c:v>282.20999999999998</c:v>
                </c:pt>
                <c:pt idx="15">
                  <c:v>293.60000000000002</c:v>
                </c:pt>
                <c:pt idx="16">
                  <c:v>294.36</c:v>
                </c:pt>
                <c:pt idx="17">
                  <c:v>288.05</c:v>
                </c:pt>
                <c:pt idx="18">
                  <c:v>278.48</c:v>
                </c:pt>
                <c:pt idx="19">
                  <c:v>264.51</c:v>
                </c:pt>
                <c:pt idx="20">
                  <c:v>279.94</c:v>
                </c:pt>
                <c:pt idx="21">
                  <c:v>290.93</c:v>
                </c:pt>
                <c:pt idx="22">
                  <c:v>284.89999999999998</c:v>
                </c:pt>
                <c:pt idx="23">
                  <c:v>283.33</c:v>
                </c:pt>
                <c:pt idx="24">
                  <c:v>284.08</c:v>
                </c:pt>
                <c:pt idx="25">
                  <c:v>287.81</c:v>
                </c:pt>
                <c:pt idx="26">
                  <c:v>283.14999999999998</c:v>
                </c:pt>
                <c:pt idx="27">
                  <c:v>268.27</c:v>
                </c:pt>
                <c:pt idx="28">
                  <c:v>270.55</c:v>
                </c:pt>
                <c:pt idx="29">
                  <c:v>272.04000000000002</c:v>
                </c:pt>
                <c:pt idx="30">
                  <c:v>265.41000000000003</c:v>
                </c:pt>
                <c:pt idx="31">
                  <c:v>266.05</c:v>
                </c:pt>
                <c:pt idx="32">
                  <c:v>262.45999999999998</c:v>
                </c:pt>
                <c:pt idx="33">
                  <c:v>260.43</c:v>
                </c:pt>
                <c:pt idx="34">
                  <c:v>238.17</c:v>
                </c:pt>
                <c:pt idx="35">
                  <c:v>232.95</c:v>
                </c:pt>
                <c:pt idx="36">
                  <c:v>247.34</c:v>
                </c:pt>
                <c:pt idx="37">
                  <c:v>227.41</c:v>
                </c:pt>
                <c:pt idx="38">
                  <c:v>225.17</c:v>
                </c:pt>
                <c:pt idx="39">
                  <c:v>239.48</c:v>
                </c:pt>
                <c:pt idx="40">
                  <c:v>228.81</c:v>
                </c:pt>
                <c:pt idx="41">
                  <c:v>217.73</c:v>
                </c:pt>
                <c:pt idx="42">
                  <c:v>207.15</c:v>
                </c:pt>
                <c:pt idx="43">
                  <c:v>199.32</c:v>
                </c:pt>
                <c:pt idx="44">
                  <c:v>187.67</c:v>
                </c:pt>
                <c:pt idx="45">
                  <c:v>224.53</c:v>
                </c:pt>
                <c:pt idx="46">
                  <c:v>222.69</c:v>
                </c:pt>
                <c:pt idx="47">
                  <c:v>233.2</c:v>
                </c:pt>
                <c:pt idx="48">
                  <c:v>231.24</c:v>
                </c:pt>
                <c:pt idx="49">
                  <c:v>235.98</c:v>
                </c:pt>
                <c:pt idx="50">
                  <c:v>225.63</c:v>
                </c:pt>
                <c:pt idx="51">
                  <c:v>233.94</c:v>
                </c:pt>
                <c:pt idx="52">
                  <c:v>217.72</c:v>
                </c:pt>
                <c:pt idx="53">
                  <c:v>218.29</c:v>
                </c:pt>
                <c:pt idx="54">
                  <c:v>223.33</c:v>
                </c:pt>
                <c:pt idx="55">
                  <c:v>220.72</c:v>
                </c:pt>
                <c:pt idx="56">
                  <c:v>210.09</c:v>
                </c:pt>
                <c:pt idx="57">
                  <c:v>213.46</c:v>
                </c:pt>
                <c:pt idx="58">
                  <c:v>206.24</c:v>
                </c:pt>
                <c:pt idx="59">
                  <c:v>203.76</c:v>
                </c:pt>
                <c:pt idx="60">
                  <c:v>211.87</c:v>
                </c:pt>
                <c:pt idx="61">
                  <c:v>222.64</c:v>
                </c:pt>
                <c:pt idx="62">
                  <c:v>220.58</c:v>
                </c:pt>
                <c:pt idx="63">
                  <c:v>230.35</c:v>
                </c:pt>
                <c:pt idx="64">
                  <c:v>230.54</c:v>
                </c:pt>
                <c:pt idx="65">
                  <c:v>223.66</c:v>
                </c:pt>
                <c:pt idx="66">
                  <c:v>227.93</c:v>
                </c:pt>
                <c:pt idx="67">
                  <c:v>225.67</c:v>
                </c:pt>
                <c:pt idx="68">
                  <c:v>233.99</c:v>
                </c:pt>
                <c:pt idx="69">
                  <c:v>254.11</c:v>
                </c:pt>
                <c:pt idx="70">
                  <c:v>244.08</c:v>
                </c:pt>
                <c:pt idx="71">
                  <c:v>246.28</c:v>
                </c:pt>
                <c:pt idx="72">
                  <c:v>246.59</c:v>
                </c:pt>
                <c:pt idx="73">
                  <c:v>238.21</c:v>
                </c:pt>
                <c:pt idx="74">
                  <c:v>239.66</c:v>
                </c:pt>
                <c:pt idx="75">
                  <c:v>248.04</c:v>
                </c:pt>
                <c:pt idx="76">
                  <c:v>239.9</c:v>
                </c:pt>
                <c:pt idx="77">
                  <c:v>243.13</c:v>
                </c:pt>
                <c:pt idx="78">
                  <c:v>246.07</c:v>
                </c:pt>
                <c:pt idx="79">
                  <c:v>234.91</c:v>
                </c:pt>
                <c:pt idx="80">
                  <c:v>231.47</c:v>
                </c:pt>
                <c:pt idx="81">
                  <c:v>225.67</c:v>
                </c:pt>
                <c:pt idx="82">
                  <c:v>236.48</c:v>
                </c:pt>
                <c:pt idx="83">
                  <c:v>228.3</c:v>
                </c:pt>
                <c:pt idx="84">
                  <c:v>224.53</c:v>
                </c:pt>
                <c:pt idx="85">
                  <c:v>223.65</c:v>
                </c:pt>
                <c:pt idx="86">
                  <c:v>221.18</c:v>
                </c:pt>
                <c:pt idx="87">
                  <c:v>224.12</c:v>
                </c:pt>
                <c:pt idx="88">
                  <c:v>209.68</c:v>
                </c:pt>
                <c:pt idx="89">
                  <c:v>205.73</c:v>
                </c:pt>
                <c:pt idx="90">
                  <c:v>196.63</c:v>
                </c:pt>
                <c:pt idx="91">
                  <c:v>190.56</c:v>
                </c:pt>
                <c:pt idx="92">
                  <c:v>196.58</c:v>
                </c:pt>
                <c:pt idx="93">
                  <c:v>192.28</c:v>
                </c:pt>
                <c:pt idx="94">
                  <c:v>192.62</c:v>
                </c:pt>
                <c:pt idx="95">
                  <c:v>187.82</c:v>
                </c:pt>
                <c:pt idx="96">
                  <c:v>195.59</c:v>
                </c:pt>
                <c:pt idx="97">
                  <c:v>193.63</c:v>
                </c:pt>
                <c:pt idx="98">
                  <c:v>202.15</c:v>
                </c:pt>
                <c:pt idx="99">
                  <c:v>201.56</c:v>
                </c:pt>
                <c:pt idx="100">
                  <c:v>206.38</c:v>
                </c:pt>
                <c:pt idx="101">
                  <c:v>210.28</c:v>
                </c:pt>
                <c:pt idx="102">
                  <c:v>208.41</c:v>
                </c:pt>
                <c:pt idx="103">
                  <c:v>207.97</c:v>
                </c:pt>
                <c:pt idx="104">
                  <c:v>201.71</c:v>
                </c:pt>
                <c:pt idx="105">
                  <c:v>190.95</c:v>
                </c:pt>
                <c:pt idx="106">
                  <c:v>199.68</c:v>
                </c:pt>
                <c:pt idx="107">
                  <c:v>201.71</c:v>
                </c:pt>
                <c:pt idx="108">
                  <c:v>201.2</c:v>
                </c:pt>
                <c:pt idx="109">
                  <c:v>199.59</c:v>
                </c:pt>
                <c:pt idx="110">
                  <c:v>203.37</c:v>
                </c:pt>
                <c:pt idx="111">
                  <c:v>203.3</c:v>
                </c:pt>
                <c:pt idx="112">
                  <c:v>205.9</c:v>
                </c:pt>
                <c:pt idx="113">
                  <c:v>199.79</c:v>
                </c:pt>
                <c:pt idx="114">
                  <c:v>201.62</c:v>
                </c:pt>
                <c:pt idx="115">
                  <c:v>205.53</c:v>
                </c:pt>
                <c:pt idx="116">
                  <c:v>207.77</c:v>
                </c:pt>
                <c:pt idx="117">
                  <c:v>206.94</c:v>
                </c:pt>
                <c:pt idx="118">
                  <c:v>207.9</c:v>
                </c:pt>
                <c:pt idx="119">
                  <c:v>218.86</c:v>
                </c:pt>
                <c:pt idx="120">
                  <c:v>226.61</c:v>
                </c:pt>
                <c:pt idx="121">
                  <c:v>223.96</c:v>
                </c:pt>
                <c:pt idx="122">
                  <c:v>229.57</c:v>
                </c:pt>
                <c:pt idx="123">
                  <c:v>226.92</c:v>
                </c:pt>
                <c:pt idx="124">
                  <c:v>226.57</c:v>
                </c:pt>
                <c:pt idx="125">
                  <c:v>225.97</c:v>
                </c:pt>
                <c:pt idx="126">
                  <c:v>226.3</c:v>
                </c:pt>
                <c:pt idx="127">
                  <c:v>219.86</c:v>
                </c:pt>
                <c:pt idx="128">
                  <c:v>214.88</c:v>
                </c:pt>
                <c:pt idx="129">
                  <c:v>217.6</c:v>
                </c:pt>
                <c:pt idx="130">
                  <c:v>218.98</c:v>
                </c:pt>
                <c:pt idx="131">
                  <c:v>228.57</c:v>
                </c:pt>
                <c:pt idx="132">
                  <c:v>222.85</c:v>
                </c:pt>
                <c:pt idx="133">
                  <c:v>217.79</c:v>
                </c:pt>
                <c:pt idx="134">
                  <c:v>216.87</c:v>
                </c:pt>
                <c:pt idx="135">
                  <c:v>214.74</c:v>
                </c:pt>
                <c:pt idx="136">
                  <c:v>215.41</c:v>
                </c:pt>
                <c:pt idx="137">
                  <c:v>220.17</c:v>
                </c:pt>
                <c:pt idx="138">
                  <c:v>218.43</c:v>
                </c:pt>
                <c:pt idx="139">
                  <c:v>216.42</c:v>
                </c:pt>
                <c:pt idx="140">
                  <c:v>214.46</c:v>
                </c:pt>
                <c:pt idx="141">
                  <c:v>219.21</c:v>
                </c:pt>
                <c:pt idx="142">
                  <c:v>214.93</c:v>
                </c:pt>
                <c:pt idx="143">
                  <c:v>215.66</c:v>
                </c:pt>
                <c:pt idx="144">
                  <c:v>225.78</c:v>
                </c:pt>
                <c:pt idx="145">
                  <c:v>229.07</c:v>
                </c:pt>
                <c:pt idx="146">
                  <c:v>236.56</c:v>
                </c:pt>
                <c:pt idx="147">
                  <c:v>236.58</c:v>
                </c:pt>
                <c:pt idx="148">
                  <c:v>236.97</c:v>
                </c:pt>
                <c:pt idx="149">
                  <c:v>238.21</c:v>
                </c:pt>
                <c:pt idx="150">
                  <c:v>233.03</c:v>
                </c:pt>
                <c:pt idx="151">
                  <c:v>237.92</c:v>
                </c:pt>
                <c:pt idx="152">
                  <c:v>236.66</c:v>
                </c:pt>
                <c:pt idx="153">
                  <c:v>235.94</c:v>
                </c:pt>
                <c:pt idx="154">
                  <c:v>240.75</c:v>
                </c:pt>
                <c:pt idx="155">
                  <c:v>239.06</c:v>
                </c:pt>
                <c:pt idx="156">
                  <c:v>228.72</c:v>
                </c:pt>
                <c:pt idx="157">
                  <c:v>221.9</c:v>
                </c:pt>
                <c:pt idx="158">
                  <c:v>229.66</c:v>
                </c:pt>
                <c:pt idx="159">
                  <c:v>224.49</c:v>
                </c:pt>
                <c:pt idx="160">
                  <c:v>226.75</c:v>
                </c:pt>
                <c:pt idx="161">
                  <c:v>235.43</c:v>
                </c:pt>
                <c:pt idx="162">
                  <c:v>236.16</c:v>
                </c:pt>
                <c:pt idx="163">
                  <c:v>237.07</c:v>
                </c:pt>
                <c:pt idx="164">
                  <c:v>233.72</c:v>
                </c:pt>
                <c:pt idx="165">
                  <c:v>237.31</c:v>
                </c:pt>
                <c:pt idx="166">
                  <c:v>243.64</c:v>
                </c:pt>
                <c:pt idx="167">
                  <c:v>245.24</c:v>
                </c:pt>
                <c:pt idx="168">
                  <c:v>244.7</c:v>
                </c:pt>
                <c:pt idx="169">
                  <c:v>244.13</c:v>
                </c:pt>
                <c:pt idx="170">
                  <c:v>244.52</c:v>
                </c:pt>
                <c:pt idx="171">
                  <c:v>250.97</c:v>
                </c:pt>
                <c:pt idx="172">
                  <c:v>251.29</c:v>
                </c:pt>
                <c:pt idx="173">
                  <c:v>251.62</c:v>
                </c:pt>
                <c:pt idx="174">
                  <c:v>245.42</c:v>
                </c:pt>
                <c:pt idx="175">
                  <c:v>247.67</c:v>
                </c:pt>
                <c:pt idx="176">
                  <c:v>248.16</c:v>
                </c:pt>
                <c:pt idx="177">
                  <c:v>251.94</c:v>
                </c:pt>
                <c:pt idx="178">
                  <c:v>252.33</c:v>
                </c:pt>
                <c:pt idx="179">
                  <c:v>253.16</c:v>
                </c:pt>
                <c:pt idx="180">
                  <c:v>243.39</c:v>
                </c:pt>
                <c:pt idx="181">
                  <c:v>246.46</c:v>
                </c:pt>
                <c:pt idx="182">
                  <c:v>250.65</c:v>
                </c:pt>
                <c:pt idx="183">
                  <c:v>251.21</c:v>
                </c:pt>
                <c:pt idx="184">
                  <c:v>258.13</c:v>
                </c:pt>
                <c:pt idx="185">
                  <c:v>263.79000000000002</c:v>
                </c:pt>
                <c:pt idx="186">
                  <c:v>259.19</c:v>
                </c:pt>
                <c:pt idx="187">
                  <c:v>260.44</c:v>
                </c:pt>
                <c:pt idx="188">
                  <c:v>258.49</c:v>
                </c:pt>
                <c:pt idx="189">
                  <c:v>258.41000000000003</c:v>
                </c:pt>
                <c:pt idx="190">
                  <c:v>260.51</c:v>
                </c:pt>
                <c:pt idx="191">
                  <c:v>260.2</c:v>
                </c:pt>
                <c:pt idx="192">
                  <c:v>260.92</c:v>
                </c:pt>
                <c:pt idx="193">
                  <c:v>264.54000000000002</c:v>
                </c:pt>
                <c:pt idx="194">
                  <c:v>261.83</c:v>
                </c:pt>
                <c:pt idx="195">
                  <c:v>263.98</c:v>
                </c:pt>
                <c:pt idx="196">
                  <c:v>268.57</c:v>
                </c:pt>
                <c:pt idx="197">
                  <c:v>270.36</c:v>
                </c:pt>
                <c:pt idx="198">
                  <c:v>272.77</c:v>
                </c:pt>
                <c:pt idx="199">
                  <c:v>281.01</c:v>
                </c:pt>
                <c:pt idx="200">
                  <c:v>290.04000000000002</c:v>
                </c:pt>
                <c:pt idx="201">
                  <c:v>288.08999999999997</c:v>
                </c:pt>
                <c:pt idx="202">
                  <c:v>288.60000000000002</c:v>
                </c:pt>
                <c:pt idx="203">
                  <c:v>298</c:v>
                </c:pt>
                <c:pt idx="204">
                  <c:v>303.23</c:v>
                </c:pt>
                <c:pt idx="205">
                  <c:v>341.62</c:v>
                </c:pt>
                <c:pt idx="206">
                  <c:v>339.48</c:v>
                </c:pt>
                <c:pt idx="207">
                  <c:v>345.95</c:v>
                </c:pt>
                <c:pt idx="208">
                  <c:v>359.01</c:v>
                </c:pt>
                <c:pt idx="209">
                  <c:v>371.33</c:v>
                </c:pt>
                <c:pt idx="210">
                  <c:v>402.86</c:v>
                </c:pt>
                <c:pt idx="211">
                  <c:v>390.67</c:v>
                </c:pt>
                <c:pt idx="212">
                  <c:v>404.62</c:v>
                </c:pt>
                <c:pt idx="213">
                  <c:v>409.97</c:v>
                </c:pt>
                <c:pt idx="214">
                  <c:v>407.36</c:v>
                </c:pt>
                <c:pt idx="215">
                  <c:v>387.65</c:v>
                </c:pt>
                <c:pt idx="216">
                  <c:v>341.17</c:v>
                </c:pt>
                <c:pt idx="217">
                  <c:v>355.98</c:v>
                </c:pt>
                <c:pt idx="218">
                  <c:v>354.5</c:v>
                </c:pt>
                <c:pt idx="219">
                  <c:v>344.47</c:v>
                </c:pt>
                <c:pt idx="220">
                  <c:v>337.8</c:v>
                </c:pt>
                <c:pt idx="221">
                  <c:v>351.58</c:v>
                </c:pt>
                <c:pt idx="222">
                  <c:v>363</c:v>
                </c:pt>
                <c:pt idx="223">
                  <c:v>365.46</c:v>
                </c:pt>
                <c:pt idx="224">
                  <c:v>379.02</c:v>
                </c:pt>
                <c:pt idx="225">
                  <c:v>385.62</c:v>
                </c:pt>
                <c:pt idx="226">
                  <c:v>369.68</c:v>
                </c:pt>
                <c:pt idx="227">
                  <c:v>372</c:v>
                </c:pt>
                <c:pt idx="228">
                  <c:v>360.64</c:v>
                </c:pt>
                <c:pt idx="229">
                  <c:v>379</c:v>
                </c:pt>
                <c:pt idx="230">
                  <c:v>381.59</c:v>
                </c:pt>
                <c:pt idx="231">
                  <c:v>365</c:v>
                </c:pt>
                <c:pt idx="232">
                  <c:v>361.53</c:v>
                </c:pt>
                <c:pt idx="233">
                  <c:v>338.32</c:v>
                </c:pt>
                <c:pt idx="234">
                  <c:v>336.34</c:v>
                </c:pt>
                <c:pt idx="235">
                  <c:v>350.58</c:v>
                </c:pt>
                <c:pt idx="236">
                  <c:v>356.32</c:v>
                </c:pt>
                <c:pt idx="237">
                  <c:v>334.6</c:v>
                </c:pt>
                <c:pt idx="238">
                  <c:v>339.01</c:v>
                </c:pt>
                <c:pt idx="239">
                  <c:v>322.14</c:v>
                </c:pt>
                <c:pt idx="240">
                  <c:v>319.5</c:v>
                </c:pt>
                <c:pt idx="241">
                  <c:v>325.33</c:v>
                </c:pt>
                <c:pt idx="242">
                  <c:v>308.97000000000003</c:v>
                </c:pt>
                <c:pt idx="243">
                  <c:v>310.86</c:v>
                </c:pt>
                <c:pt idx="244">
                  <c:v>299.98</c:v>
                </c:pt>
                <c:pt idx="245">
                  <c:v>312.83999999999997</c:v>
                </c:pt>
                <c:pt idx="246">
                  <c:v>336.29</c:v>
                </c:pt>
                <c:pt idx="247">
                  <c:v>355.67</c:v>
                </c:pt>
                <c:pt idx="248">
                  <c:v>364.65</c:v>
                </c:pt>
                <c:pt idx="249">
                  <c:v>362.82</c:v>
                </c:pt>
                <c:pt idx="250">
                  <c:v>362.06</c:v>
                </c:pt>
                <c:pt idx="251">
                  <c:v>356.78</c:v>
                </c:pt>
                <c:pt idx="252">
                  <c:v>352.26</c:v>
                </c:pt>
                <c:pt idx="253">
                  <c:v>399.93</c:v>
                </c:pt>
                <c:pt idx="254">
                  <c:v>383.2</c:v>
                </c:pt>
                <c:pt idx="255">
                  <c:v>362.71</c:v>
                </c:pt>
                <c:pt idx="256">
                  <c:v>354.9</c:v>
                </c:pt>
                <c:pt idx="257">
                  <c:v>342.32</c:v>
                </c:pt>
                <c:pt idx="258">
                  <c:v>352.71</c:v>
                </c:pt>
                <c:pt idx="259">
                  <c:v>354.8</c:v>
                </c:pt>
                <c:pt idx="260">
                  <c:v>368.74</c:v>
                </c:pt>
                <c:pt idx="261">
                  <c:v>343.85</c:v>
                </c:pt>
                <c:pt idx="262">
                  <c:v>349.87</c:v>
                </c:pt>
                <c:pt idx="263">
                  <c:v>343.5</c:v>
                </c:pt>
                <c:pt idx="264">
                  <c:v>331.88</c:v>
                </c:pt>
                <c:pt idx="265">
                  <c:v>332.09</c:v>
                </c:pt>
                <c:pt idx="266">
                  <c:v>314.63</c:v>
                </c:pt>
                <c:pt idx="267">
                  <c:v>310</c:v>
                </c:pt>
                <c:pt idx="268">
                  <c:v>306.13</c:v>
                </c:pt>
                <c:pt idx="269">
                  <c:v>312.47000000000003</c:v>
                </c:pt>
                <c:pt idx="270">
                  <c:v>276.37</c:v>
                </c:pt>
                <c:pt idx="271">
                  <c:v>282.12</c:v>
                </c:pt>
                <c:pt idx="272">
                  <c:v>312.24</c:v>
                </c:pt>
                <c:pt idx="273">
                  <c:v>310.42</c:v>
                </c:pt>
                <c:pt idx="274">
                  <c:v>301.89</c:v>
                </c:pt>
                <c:pt idx="275">
                  <c:v>297.05</c:v>
                </c:pt>
                <c:pt idx="276">
                  <c:v>307.77</c:v>
                </c:pt>
                <c:pt idx="277">
                  <c:v>302.45</c:v>
                </c:pt>
                <c:pt idx="278">
                  <c:v>307.33</c:v>
                </c:pt>
                <c:pt idx="279">
                  <c:v>310.67</c:v>
                </c:pt>
                <c:pt idx="280">
                  <c:v>301.52</c:v>
                </c:pt>
                <c:pt idx="281">
                  <c:v>286.67</c:v>
                </c:pt>
                <c:pt idx="282">
                  <c:v>291.92</c:v>
                </c:pt>
                <c:pt idx="283">
                  <c:v>307.48</c:v>
                </c:pt>
                <c:pt idx="284">
                  <c:v>307.8</c:v>
                </c:pt>
                <c:pt idx="285">
                  <c:v>292.12</c:v>
                </c:pt>
                <c:pt idx="286">
                  <c:v>285.66000000000003</c:v>
                </c:pt>
                <c:pt idx="287">
                  <c:v>273.83999999999997</c:v>
                </c:pt>
                <c:pt idx="288">
                  <c:v>254.68</c:v>
                </c:pt>
                <c:pt idx="289">
                  <c:v>266.92</c:v>
                </c:pt>
                <c:pt idx="290">
                  <c:v>269.95999999999998</c:v>
                </c:pt>
                <c:pt idx="291">
                  <c:v>290.14</c:v>
                </c:pt>
                <c:pt idx="292">
                  <c:v>288.12</c:v>
                </c:pt>
                <c:pt idx="293">
                  <c:v>293.3</c:v>
                </c:pt>
                <c:pt idx="294">
                  <c:v>279.76</c:v>
                </c:pt>
                <c:pt idx="295">
                  <c:v>279.43</c:v>
                </c:pt>
                <c:pt idx="296">
                  <c:v>268.19</c:v>
                </c:pt>
                <c:pt idx="297">
                  <c:v>274.8</c:v>
                </c:pt>
                <c:pt idx="298">
                  <c:v>286.32</c:v>
                </c:pt>
                <c:pt idx="299">
                  <c:v>279.43</c:v>
                </c:pt>
                <c:pt idx="300">
                  <c:v>265.12</c:v>
                </c:pt>
                <c:pt idx="301">
                  <c:v>255.46</c:v>
                </c:pt>
                <c:pt idx="302">
                  <c:v>267.3</c:v>
                </c:pt>
                <c:pt idx="303">
                  <c:v>280.08</c:v>
                </c:pt>
                <c:pt idx="304">
                  <c:v>290.52999999999997</c:v>
                </c:pt>
                <c:pt idx="305">
                  <c:v>301.8</c:v>
                </c:pt>
                <c:pt idx="306">
                  <c:v>307.05</c:v>
                </c:pt>
                <c:pt idx="307">
                  <c:v>331.33</c:v>
                </c:pt>
                <c:pt idx="308">
                  <c:v>333.04</c:v>
                </c:pt>
                <c:pt idx="309">
                  <c:v>337.97</c:v>
                </c:pt>
                <c:pt idx="310">
                  <c:v>336.88</c:v>
                </c:pt>
                <c:pt idx="311">
                  <c:v>363.95</c:v>
                </c:pt>
                <c:pt idx="312">
                  <c:v>366.52</c:v>
                </c:pt>
                <c:pt idx="313">
                  <c:v>364.66</c:v>
                </c:pt>
                <c:pt idx="314">
                  <c:v>359.2</c:v>
                </c:pt>
                <c:pt idx="315">
                  <c:v>361.53</c:v>
                </c:pt>
                <c:pt idx="316">
                  <c:v>381.82</c:v>
                </c:pt>
                <c:pt idx="317">
                  <c:v>363.75</c:v>
                </c:pt>
                <c:pt idx="318">
                  <c:v>348.59</c:v>
                </c:pt>
                <c:pt idx="319">
                  <c:v>352.42</c:v>
                </c:pt>
                <c:pt idx="320">
                  <c:v>341.83</c:v>
                </c:pt>
                <c:pt idx="321">
                  <c:v>325.31</c:v>
                </c:pt>
                <c:pt idx="322">
                  <c:v>328.98</c:v>
                </c:pt>
                <c:pt idx="323">
                  <c:v>340.79</c:v>
                </c:pt>
                <c:pt idx="324">
                  <c:v>328.33</c:v>
                </c:pt>
                <c:pt idx="325">
                  <c:v>334.76</c:v>
                </c:pt>
                <c:pt idx="326">
                  <c:v>342.72</c:v>
                </c:pt>
                <c:pt idx="327">
                  <c:v>325.73</c:v>
                </c:pt>
                <c:pt idx="328">
                  <c:v>336.26</c:v>
                </c:pt>
                <c:pt idx="329">
                  <c:v>335.02</c:v>
                </c:pt>
                <c:pt idx="330">
                  <c:v>332.67</c:v>
                </c:pt>
                <c:pt idx="331">
                  <c:v>292.14</c:v>
                </c:pt>
                <c:pt idx="332">
                  <c:v>293.83999999999997</c:v>
                </c:pt>
                <c:pt idx="333">
                  <c:v>292.5</c:v>
                </c:pt>
                <c:pt idx="334">
                  <c:v>290.25</c:v>
                </c:pt>
                <c:pt idx="335">
                  <c:v>300.98</c:v>
                </c:pt>
                <c:pt idx="336">
                  <c:v>303.08</c:v>
                </c:pt>
                <c:pt idx="337">
                  <c:v>317.54000000000002</c:v>
                </c:pt>
                <c:pt idx="338">
                  <c:v>291.08999999999997</c:v>
                </c:pt>
                <c:pt idx="339">
                  <c:v>288.55</c:v>
                </c:pt>
                <c:pt idx="340">
                  <c:v>262.37</c:v>
                </c:pt>
                <c:pt idx="341">
                  <c:v>266.68</c:v>
                </c:pt>
                <c:pt idx="342">
                  <c:v>244.67</c:v>
                </c:pt>
                <c:pt idx="343">
                  <c:v>242.67</c:v>
                </c:pt>
                <c:pt idx="344">
                  <c:v>256.52999999999997</c:v>
                </c:pt>
                <c:pt idx="345">
                  <c:v>241.46</c:v>
                </c:pt>
                <c:pt idx="346">
                  <c:v>253.87</c:v>
                </c:pt>
                <c:pt idx="347">
                  <c:v>236.6</c:v>
                </c:pt>
                <c:pt idx="348">
                  <c:v>236.47</c:v>
                </c:pt>
                <c:pt idx="349">
                  <c:v>221.3</c:v>
                </c:pt>
                <c:pt idx="350">
                  <c:v>224.97</c:v>
                </c:pt>
                <c:pt idx="351">
                  <c:v>209.39</c:v>
                </c:pt>
                <c:pt idx="352">
                  <c:v>219.6</c:v>
                </c:pt>
                <c:pt idx="353">
                  <c:v>235.91</c:v>
                </c:pt>
                <c:pt idx="354">
                  <c:v>253.21</c:v>
                </c:pt>
                <c:pt idx="355">
                  <c:v>252.75</c:v>
                </c:pt>
                <c:pt idx="356">
                  <c:v>246.79</c:v>
                </c:pt>
                <c:pt idx="357">
                  <c:v>258.33</c:v>
                </c:pt>
                <c:pt idx="358">
                  <c:v>234.52</c:v>
                </c:pt>
                <c:pt idx="359">
                  <c:v>238.28</c:v>
                </c:pt>
                <c:pt idx="360">
                  <c:v>238.89</c:v>
                </c:pt>
                <c:pt idx="361">
                  <c:v>241.87</c:v>
                </c:pt>
                <c:pt idx="362">
                  <c:v>239.71</c:v>
                </c:pt>
                <c:pt idx="363">
                  <c:v>232.23</c:v>
                </c:pt>
                <c:pt idx="364">
                  <c:v>215.74</c:v>
                </c:pt>
                <c:pt idx="365">
                  <c:v>220.89</c:v>
                </c:pt>
                <c:pt idx="366">
                  <c:v>233</c:v>
                </c:pt>
                <c:pt idx="367">
                  <c:v>213.1</c:v>
                </c:pt>
                <c:pt idx="368">
                  <c:v>216.76</c:v>
                </c:pt>
                <c:pt idx="369">
                  <c:v>237.04</c:v>
                </c:pt>
                <c:pt idx="370">
                  <c:v>236.09</c:v>
                </c:pt>
                <c:pt idx="371">
                  <c:v>235.07</c:v>
                </c:pt>
                <c:pt idx="372">
                  <c:v>245.71</c:v>
                </c:pt>
                <c:pt idx="373">
                  <c:v>244.92</c:v>
                </c:pt>
                <c:pt idx="374">
                  <c:v>232.66</c:v>
                </c:pt>
                <c:pt idx="375">
                  <c:v>228.49</c:v>
                </c:pt>
                <c:pt idx="376">
                  <c:v>224.47</c:v>
                </c:pt>
                <c:pt idx="377">
                  <c:v>227.26</c:v>
                </c:pt>
                <c:pt idx="378">
                  <c:v>233.07</c:v>
                </c:pt>
                <c:pt idx="379">
                  <c:v>231.73</c:v>
                </c:pt>
                <c:pt idx="380">
                  <c:v>244.54</c:v>
                </c:pt>
                <c:pt idx="381">
                  <c:v>250.76</c:v>
                </c:pt>
                <c:pt idx="382">
                  <c:v>234.34</c:v>
                </c:pt>
                <c:pt idx="383">
                  <c:v>233.07</c:v>
                </c:pt>
                <c:pt idx="384">
                  <c:v>237.04</c:v>
                </c:pt>
                <c:pt idx="385">
                  <c:v>238.31</c:v>
                </c:pt>
                <c:pt idx="386">
                  <c:v>240.07</c:v>
                </c:pt>
                <c:pt idx="387">
                  <c:v>240.55</c:v>
                </c:pt>
                <c:pt idx="388">
                  <c:v>245.53</c:v>
                </c:pt>
                <c:pt idx="389">
                  <c:v>247.5</c:v>
                </c:pt>
                <c:pt idx="390">
                  <c:v>271.70999999999998</c:v>
                </c:pt>
                <c:pt idx="391">
                  <c:v>272.24</c:v>
                </c:pt>
                <c:pt idx="392">
                  <c:v>268.43</c:v>
                </c:pt>
                <c:pt idx="393">
                  <c:v>258.86</c:v>
                </c:pt>
                <c:pt idx="394">
                  <c:v>274.82</c:v>
                </c:pt>
                <c:pt idx="395">
                  <c:v>280.89999999999998</c:v>
                </c:pt>
                <c:pt idx="396">
                  <c:v>297.14999999999998</c:v>
                </c:pt>
                <c:pt idx="397">
                  <c:v>297.27999999999997</c:v>
                </c:pt>
                <c:pt idx="398">
                  <c:v>300.58999999999997</c:v>
                </c:pt>
                <c:pt idx="399">
                  <c:v>307.39999999999998</c:v>
                </c:pt>
                <c:pt idx="400">
                  <c:v>308.63</c:v>
                </c:pt>
                <c:pt idx="401">
                  <c:v>288.17</c:v>
                </c:pt>
                <c:pt idx="402">
                  <c:v>290.42</c:v>
                </c:pt>
                <c:pt idx="403">
                  <c:v>283.33</c:v>
                </c:pt>
                <c:pt idx="404">
                  <c:v>294.36</c:v>
                </c:pt>
                <c:pt idx="405">
                  <c:v>286.63</c:v>
                </c:pt>
                <c:pt idx="406">
                  <c:v>300.02999999999997</c:v>
                </c:pt>
                <c:pt idx="407">
                  <c:v>309.32</c:v>
                </c:pt>
                <c:pt idx="408">
                  <c:v>306.56</c:v>
                </c:pt>
                <c:pt idx="409">
                  <c:v>304</c:v>
                </c:pt>
                <c:pt idx="410">
                  <c:v>302.87</c:v>
                </c:pt>
                <c:pt idx="411">
                  <c:v>296.67</c:v>
                </c:pt>
                <c:pt idx="412">
                  <c:v>289.91000000000003</c:v>
                </c:pt>
                <c:pt idx="413">
                  <c:v>296.45</c:v>
                </c:pt>
                <c:pt idx="414">
                  <c:v>297.10000000000002</c:v>
                </c:pt>
                <c:pt idx="415">
                  <c:v>296.07</c:v>
                </c:pt>
                <c:pt idx="416">
                  <c:v>288.08999999999997</c:v>
                </c:pt>
                <c:pt idx="417">
                  <c:v>284.82</c:v>
                </c:pt>
                <c:pt idx="418">
                  <c:v>277.7</c:v>
                </c:pt>
                <c:pt idx="419">
                  <c:v>275.61</c:v>
                </c:pt>
                <c:pt idx="420">
                  <c:v>277.16000000000003</c:v>
                </c:pt>
                <c:pt idx="421">
                  <c:v>270.20999999999998</c:v>
                </c:pt>
                <c:pt idx="422">
                  <c:v>274.42</c:v>
                </c:pt>
                <c:pt idx="423">
                  <c:v>283.7</c:v>
                </c:pt>
                <c:pt idx="424">
                  <c:v>289.26</c:v>
                </c:pt>
                <c:pt idx="425">
                  <c:v>299.68</c:v>
                </c:pt>
                <c:pt idx="426">
                  <c:v>304.42</c:v>
                </c:pt>
                <c:pt idx="427">
                  <c:v>292.13</c:v>
                </c:pt>
                <c:pt idx="428">
                  <c:v>302.61</c:v>
                </c:pt>
                <c:pt idx="429">
                  <c:v>303.75</c:v>
                </c:pt>
                <c:pt idx="430">
                  <c:v>303.35000000000002</c:v>
                </c:pt>
                <c:pt idx="431">
                  <c:v>309.07</c:v>
                </c:pt>
                <c:pt idx="432">
                  <c:v>308.73</c:v>
                </c:pt>
                <c:pt idx="433">
                  <c:v>300.8</c:v>
                </c:pt>
                <c:pt idx="434">
                  <c:v>288.58999999999997</c:v>
                </c:pt>
                <c:pt idx="435">
                  <c:v>275.33</c:v>
                </c:pt>
                <c:pt idx="436">
                  <c:v>276.01</c:v>
                </c:pt>
                <c:pt idx="437">
                  <c:v>282.94</c:v>
                </c:pt>
                <c:pt idx="438">
                  <c:v>287.81</c:v>
                </c:pt>
                <c:pt idx="439">
                  <c:v>268.20999999999998</c:v>
                </c:pt>
                <c:pt idx="440">
                  <c:v>265.25</c:v>
                </c:pt>
                <c:pt idx="441">
                  <c:v>242.4</c:v>
                </c:pt>
                <c:pt idx="442">
                  <c:v>249.44</c:v>
                </c:pt>
                <c:pt idx="443">
                  <c:v>240.81</c:v>
                </c:pt>
                <c:pt idx="444">
                  <c:v>238.13</c:v>
                </c:pt>
                <c:pt idx="445">
                  <c:v>223.07</c:v>
                </c:pt>
                <c:pt idx="446">
                  <c:v>222.96</c:v>
                </c:pt>
                <c:pt idx="447">
                  <c:v>216.5</c:v>
                </c:pt>
                <c:pt idx="448">
                  <c:v>217.24</c:v>
                </c:pt>
                <c:pt idx="449">
                  <c:v>221.72</c:v>
                </c:pt>
                <c:pt idx="450">
                  <c:v>204.99</c:v>
                </c:pt>
                <c:pt idx="451">
                  <c:v>219.35</c:v>
                </c:pt>
                <c:pt idx="452">
                  <c:v>220.19</c:v>
                </c:pt>
                <c:pt idx="453">
                  <c:v>222.04</c:v>
                </c:pt>
                <c:pt idx="454">
                  <c:v>207.28</c:v>
                </c:pt>
                <c:pt idx="455">
                  <c:v>214.44</c:v>
                </c:pt>
                <c:pt idx="456">
                  <c:v>211.25</c:v>
                </c:pt>
                <c:pt idx="457">
                  <c:v>222.41</c:v>
                </c:pt>
                <c:pt idx="458">
                  <c:v>224.64</c:v>
                </c:pt>
                <c:pt idx="459">
                  <c:v>225.09</c:v>
                </c:pt>
                <c:pt idx="460">
                  <c:v>228.52</c:v>
                </c:pt>
                <c:pt idx="461">
                  <c:v>227.54</c:v>
                </c:pt>
                <c:pt idx="462">
                  <c:v>227.82</c:v>
                </c:pt>
                <c:pt idx="463">
                  <c:v>214.98</c:v>
                </c:pt>
                <c:pt idx="464">
                  <c:v>215.31</c:v>
                </c:pt>
                <c:pt idx="465">
                  <c:v>207.47</c:v>
                </c:pt>
                <c:pt idx="466">
                  <c:v>197.08</c:v>
                </c:pt>
                <c:pt idx="467">
                  <c:v>191.3</c:v>
                </c:pt>
                <c:pt idx="468">
                  <c:v>177.59</c:v>
                </c:pt>
                <c:pt idx="469">
                  <c:v>190.72</c:v>
                </c:pt>
                <c:pt idx="470">
                  <c:v>195.97</c:v>
                </c:pt>
                <c:pt idx="471">
                  <c:v>190.95</c:v>
                </c:pt>
                <c:pt idx="472">
                  <c:v>194.42</c:v>
                </c:pt>
                <c:pt idx="473">
                  <c:v>186.92</c:v>
                </c:pt>
                <c:pt idx="474">
                  <c:v>183.17</c:v>
                </c:pt>
                <c:pt idx="475">
                  <c:v>180.19</c:v>
                </c:pt>
                <c:pt idx="476">
                  <c:v>167.87</c:v>
                </c:pt>
                <c:pt idx="477">
                  <c:v>169.91</c:v>
                </c:pt>
                <c:pt idx="478">
                  <c:v>183.2</c:v>
                </c:pt>
                <c:pt idx="479">
                  <c:v>182.86</c:v>
                </c:pt>
                <c:pt idx="480">
                  <c:v>182.92</c:v>
                </c:pt>
                <c:pt idx="481">
                  <c:v>180.83</c:v>
                </c:pt>
                <c:pt idx="482">
                  <c:v>194.7</c:v>
                </c:pt>
                <c:pt idx="483">
                  <c:v>194.7</c:v>
                </c:pt>
                <c:pt idx="484">
                  <c:v>194.86</c:v>
                </c:pt>
                <c:pt idx="485">
                  <c:v>182.45</c:v>
                </c:pt>
                <c:pt idx="486">
                  <c:v>179.82</c:v>
                </c:pt>
                <c:pt idx="487">
                  <c:v>174.04</c:v>
                </c:pt>
                <c:pt idx="488">
                  <c:v>173.44</c:v>
                </c:pt>
                <c:pt idx="489">
                  <c:v>179.05</c:v>
                </c:pt>
                <c:pt idx="490">
                  <c:v>167.82</c:v>
                </c:pt>
                <c:pt idx="491">
                  <c:v>160.94999999999999</c:v>
                </c:pt>
                <c:pt idx="492">
                  <c:v>156.80000000000001</c:v>
                </c:pt>
                <c:pt idx="493">
                  <c:v>157.66999999999999</c:v>
                </c:pt>
                <c:pt idx="494">
                  <c:v>150.22999999999999</c:v>
                </c:pt>
                <c:pt idx="495">
                  <c:v>149.87</c:v>
                </c:pt>
                <c:pt idx="496">
                  <c:v>137.80000000000001</c:v>
                </c:pt>
                <c:pt idx="497">
                  <c:v>137.57</c:v>
                </c:pt>
                <c:pt idx="498">
                  <c:v>125.35</c:v>
                </c:pt>
                <c:pt idx="499">
                  <c:v>123.15</c:v>
                </c:pt>
                <c:pt idx="500">
                  <c:v>109.1</c:v>
                </c:pt>
                <c:pt idx="501">
                  <c:v>112.71</c:v>
                </c:pt>
                <c:pt idx="502">
                  <c:v>121.82</c:v>
                </c:pt>
                <c:pt idx="503">
                  <c:v>123.18</c:v>
                </c:pt>
                <c:pt idx="504">
                  <c:v>108.1</c:v>
                </c:pt>
                <c:pt idx="505">
                  <c:v>113.64</c:v>
                </c:pt>
                <c:pt idx="506">
                  <c:v>110.34</c:v>
                </c:pt>
                <c:pt idx="507">
                  <c:v>113.06</c:v>
                </c:pt>
                <c:pt idx="508">
                  <c:v>119.77</c:v>
                </c:pt>
                <c:pt idx="509">
                  <c:v>118.85</c:v>
                </c:pt>
                <c:pt idx="510">
                  <c:v>123.22</c:v>
                </c:pt>
                <c:pt idx="511">
                  <c:v>123.56</c:v>
                </c:pt>
                <c:pt idx="512">
                  <c:v>122.4</c:v>
                </c:pt>
                <c:pt idx="513">
                  <c:v>131.49</c:v>
                </c:pt>
                <c:pt idx="514">
                  <c:v>128.78</c:v>
                </c:pt>
                <c:pt idx="515">
                  <c:v>127.17</c:v>
                </c:pt>
                <c:pt idx="516">
                  <c:v>133.41999999999999</c:v>
                </c:pt>
                <c:pt idx="517">
                  <c:v>143.75</c:v>
                </c:pt>
                <c:pt idx="518">
                  <c:v>143.88999999999999</c:v>
                </c:pt>
                <c:pt idx="519">
                  <c:v>144.43</c:v>
                </c:pt>
                <c:pt idx="520">
                  <c:v>160.27000000000001</c:v>
                </c:pt>
                <c:pt idx="521">
                  <c:v>177.9</c:v>
                </c:pt>
                <c:pt idx="522">
                  <c:v>166.66</c:v>
                </c:pt>
                <c:pt idx="523">
                  <c:v>173.22</c:v>
                </c:pt>
                <c:pt idx="524">
                  <c:v>181.41</c:v>
                </c:pt>
                <c:pt idx="525">
                  <c:v>188.27</c:v>
                </c:pt>
                <c:pt idx="526">
                  <c:v>189.98</c:v>
                </c:pt>
                <c:pt idx="527">
                  <c:v>194.76</c:v>
                </c:pt>
                <c:pt idx="528">
                  <c:v>196.81</c:v>
                </c:pt>
                <c:pt idx="529">
                  <c:v>201.29</c:v>
                </c:pt>
                <c:pt idx="530">
                  <c:v>207.32</c:v>
                </c:pt>
                <c:pt idx="531">
                  <c:v>196.89</c:v>
                </c:pt>
                <c:pt idx="532">
                  <c:v>194.64</c:v>
                </c:pt>
                <c:pt idx="533">
                  <c:v>209.25</c:v>
                </c:pt>
                <c:pt idx="534">
                  <c:v>214.24</c:v>
                </c:pt>
                <c:pt idx="535">
                  <c:v>202.04</c:v>
                </c:pt>
                <c:pt idx="536">
                  <c:v>208.31</c:v>
                </c:pt>
                <c:pt idx="537">
                  <c:v>197.37</c:v>
                </c:pt>
                <c:pt idx="538">
                  <c:v>200.86</c:v>
                </c:pt>
                <c:pt idx="539">
                  <c:v>202.07</c:v>
                </c:pt>
                <c:pt idx="540">
                  <c:v>196.88</c:v>
                </c:pt>
                <c:pt idx="541">
                  <c:v>207.63</c:v>
                </c:pt>
                <c:pt idx="542">
                  <c:v>205.71</c:v>
                </c:pt>
                <c:pt idx="543">
                  <c:v>202.77</c:v>
                </c:pt>
                <c:pt idx="544">
                  <c:v>190.9</c:v>
                </c:pt>
                <c:pt idx="545">
                  <c:v>197.79</c:v>
                </c:pt>
                <c:pt idx="546">
                  <c:v>193.81</c:v>
                </c:pt>
                <c:pt idx="547">
                  <c:v>187.71</c:v>
                </c:pt>
                <c:pt idx="548">
                  <c:v>182</c:v>
                </c:pt>
                <c:pt idx="549">
                  <c:v>172.92</c:v>
                </c:pt>
                <c:pt idx="550">
                  <c:v>173.44</c:v>
                </c:pt>
                <c:pt idx="551">
                  <c:v>174.48</c:v>
                </c:pt>
                <c:pt idx="552">
                  <c:v>183.26</c:v>
                </c:pt>
                <c:pt idx="553">
                  <c:v>180.45</c:v>
                </c:pt>
                <c:pt idx="554">
                  <c:v>184.13</c:v>
                </c:pt>
                <c:pt idx="555">
                  <c:v>180.13</c:v>
                </c:pt>
                <c:pt idx="556">
                  <c:v>183.25</c:v>
                </c:pt>
                <c:pt idx="557">
                  <c:v>197.58</c:v>
                </c:pt>
                <c:pt idx="558">
                  <c:v>191.15</c:v>
                </c:pt>
                <c:pt idx="559">
                  <c:v>192.22</c:v>
                </c:pt>
                <c:pt idx="560">
                  <c:v>190.41</c:v>
                </c:pt>
                <c:pt idx="561">
                  <c:v>191.81</c:v>
                </c:pt>
                <c:pt idx="562">
                  <c:v>189.19</c:v>
                </c:pt>
                <c:pt idx="563">
                  <c:v>193.88</c:v>
                </c:pt>
                <c:pt idx="564">
                  <c:v>195.28</c:v>
                </c:pt>
                <c:pt idx="565">
                  <c:v>207.46</c:v>
                </c:pt>
                <c:pt idx="566">
                  <c:v>194.77</c:v>
                </c:pt>
                <c:pt idx="567">
                  <c:v>192.58</c:v>
                </c:pt>
                <c:pt idx="568">
                  <c:v>185.52</c:v>
                </c:pt>
                <c:pt idx="569">
                  <c:v>185.06</c:v>
                </c:pt>
                <c:pt idx="570">
                  <c:v>184.51</c:v>
                </c:pt>
                <c:pt idx="571">
                  <c:v>186.79</c:v>
                </c:pt>
                <c:pt idx="572">
                  <c:v>180.54</c:v>
                </c:pt>
                <c:pt idx="573">
                  <c:v>185.9</c:v>
                </c:pt>
                <c:pt idx="574">
                  <c:v>185</c:v>
                </c:pt>
                <c:pt idx="575">
                  <c:v>187.04</c:v>
                </c:pt>
                <c:pt idx="576">
                  <c:v>184.31</c:v>
                </c:pt>
                <c:pt idx="577">
                  <c:v>180.59</c:v>
                </c:pt>
                <c:pt idx="578">
                  <c:v>162.99</c:v>
                </c:pt>
                <c:pt idx="579">
                  <c:v>165.08</c:v>
                </c:pt>
                <c:pt idx="580">
                  <c:v>162.55000000000001</c:v>
                </c:pt>
                <c:pt idx="581">
                  <c:v>160.66999999999999</c:v>
                </c:pt>
                <c:pt idx="582">
                  <c:v>153.75</c:v>
                </c:pt>
                <c:pt idx="583">
                  <c:v>160.19</c:v>
                </c:pt>
                <c:pt idx="584">
                  <c:v>164.31</c:v>
                </c:pt>
                <c:pt idx="585">
                  <c:v>161.83000000000001</c:v>
                </c:pt>
                <c:pt idx="586">
                  <c:v>160.31</c:v>
                </c:pt>
                <c:pt idx="587">
                  <c:v>160.61000000000001</c:v>
                </c:pt>
                <c:pt idx="588">
                  <c:v>161.19999999999999</c:v>
                </c:pt>
                <c:pt idx="589">
                  <c:v>170.06</c:v>
                </c:pt>
                <c:pt idx="590">
                  <c:v>171.79</c:v>
                </c:pt>
                <c:pt idx="591">
                  <c:v>169.15</c:v>
                </c:pt>
                <c:pt idx="592">
                  <c:v>168.54</c:v>
                </c:pt>
                <c:pt idx="593">
                  <c:v>172.08</c:v>
                </c:pt>
                <c:pt idx="594">
                  <c:v>167.98</c:v>
                </c:pt>
                <c:pt idx="595">
                  <c:v>166.35</c:v>
                </c:pt>
                <c:pt idx="596">
                  <c:v>166.52</c:v>
                </c:pt>
                <c:pt idx="597">
                  <c:v>173.86</c:v>
                </c:pt>
                <c:pt idx="598">
                  <c:v>176.89</c:v>
                </c:pt>
                <c:pt idx="599">
                  <c:v>180.14</c:v>
                </c:pt>
                <c:pt idx="600">
                  <c:v>188.87</c:v>
                </c:pt>
                <c:pt idx="601">
                  <c:v>185.77</c:v>
                </c:pt>
                <c:pt idx="602">
                  <c:v>182.9</c:v>
                </c:pt>
                <c:pt idx="603">
                  <c:v>184.47</c:v>
                </c:pt>
                <c:pt idx="604">
                  <c:v>193.17</c:v>
                </c:pt>
                <c:pt idx="605">
                  <c:v>201.16</c:v>
                </c:pt>
                <c:pt idx="606">
                  <c:v>203.93</c:v>
                </c:pt>
                <c:pt idx="607">
                  <c:v>207.52</c:v>
                </c:pt>
                <c:pt idx="608">
                  <c:v>213.97</c:v>
                </c:pt>
                <c:pt idx="609">
                  <c:v>217.61</c:v>
                </c:pt>
                <c:pt idx="610">
                  <c:v>221.31</c:v>
                </c:pt>
                <c:pt idx="611">
                  <c:v>224.57</c:v>
                </c:pt>
                <c:pt idx="612">
                  <c:v>234.86</c:v>
                </c:pt>
                <c:pt idx="613">
                  <c:v>244.4</c:v>
                </c:pt>
                <c:pt idx="614">
                  <c:v>249.83</c:v>
                </c:pt>
                <c:pt idx="615">
                  <c:v>258.70999999999998</c:v>
                </c:pt>
                <c:pt idx="616">
                  <c:v>256.79000000000002</c:v>
                </c:pt>
                <c:pt idx="617">
                  <c:v>255.9</c:v>
                </c:pt>
                <c:pt idx="618">
                  <c:v>260.54000000000002</c:v>
                </c:pt>
                <c:pt idx="619">
                  <c:v>274.45</c:v>
                </c:pt>
                <c:pt idx="620">
                  <c:v>259.45999999999998</c:v>
                </c:pt>
                <c:pt idx="621">
                  <c:v>264.61</c:v>
                </c:pt>
                <c:pt idx="622">
                  <c:v>256.60000000000002</c:v>
                </c:pt>
                <c:pt idx="623">
                  <c:v>241.05</c:v>
                </c:pt>
                <c:pt idx="624">
                  <c:v>250.21</c:v>
                </c:pt>
                <c:pt idx="625">
                  <c:v>256.24</c:v>
                </c:pt>
                <c:pt idx="626">
                  <c:v>257.5</c:v>
                </c:pt>
                <c:pt idx="627">
                  <c:v>261.77</c:v>
                </c:pt>
                <c:pt idx="628">
                  <c:v>279.82</c:v>
                </c:pt>
                <c:pt idx="629">
                  <c:v>282.48</c:v>
                </c:pt>
                <c:pt idx="630">
                  <c:v>276.54000000000002</c:v>
                </c:pt>
                <c:pt idx="631">
                  <c:v>274.43</c:v>
                </c:pt>
                <c:pt idx="632">
                  <c:v>269.61</c:v>
                </c:pt>
                <c:pt idx="633">
                  <c:v>269.79000000000002</c:v>
                </c:pt>
                <c:pt idx="634">
                  <c:v>271.99</c:v>
                </c:pt>
                <c:pt idx="635">
                  <c:v>277.89999999999998</c:v>
                </c:pt>
                <c:pt idx="636">
                  <c:v>281.38</c:v>
                </c:pt>
                <c:pt idx="637">
                  <c:v>290.38</c:v>
                </c:pt>
                <c:pt idx="638">
                  <c:v>293.33999999999997</c:v>
                </c:pt>
                <c:pt idx="639">
                  <c:v>291.26</c:v>
                </c:pt>
                <c:pt idx="640">
                  <c:v>262.89999999999998</c:v>
                </c:pt>
                <c:pt idx="641">
                  <c:v>260.02</c:v>
                </c:pt>
                <c:pt idx="642">
                  <c:v>269.06</c:v>
                </c:pt>
                <c:pt idx="643">
                  <c:v>265.27999999999997</c:v>
                </c:pt>
                <c:pt idx="644">
                  <c:v>264.35000000000002</c:v>
                </c:pt>
                <c:pt idx="645">
                  <c:v>255.71</c:v>
                </c:pt>
                <c:pt idx="646">
                  <c:v>266.44</c:v>
                </c:pt>
                <c:pt idx="647">
                  <c:v>267.43</c:v>
                </c:pt>
                <c:pt idx="648">
                  <c:v>261.07</c:v>
                </c:pt>
                <c:pt idx="649">
                  <c:v>254.11</c:v>
                </c:pt>
                <c:pt idx="650">
                  <c:v>259.32</c:v>
                </c:pt>
                <c:pt idx="651">
                  <c:v>253.86</c:v>
                </c:pt>
                <c:pt idx="652">
                  <c:v>251.45</c:v>
                </c:pt>
                <c:pt idx="653">
                  <c:v>249.7</c:v>
                </c:pt>
                <c:pt idx="654">
                  <c:v>242.19</c:v>
                </c:pt>
                <c:pt idx="655">
                  <c:v>245.34</c:v>
                </c:pt>
                <c:pt idx="656">
                  <c:v>242.65</c:v>
                </c:pt>
                <c:pt idx="657">
                  <c:v>239.76</c:v>
                </c:pt>
                <c:pt idx="658">
                  <c:v>232.96</c:v>
                </c:pt>
                <c:pt idx="659">
                  <c:v>225.6</c:v>
                </c:pt>
                <c:pt idx="660">
                  <c:v>219.22</c:v>
                </c:pt>
                <c:pt idx="661">
                  <c:v>215.49</c:v>
                </c:pt>
                <c:pt idx="662">
                  <c:v>231.28</c:v>
                </c:pt>
                <c:pt idx="663">
                  <c:v>233.19</c:v>
                </c:pt>
                <c:pt idx="664">
                  <c:v>236.86</c:v>
                </c:pt>
                <c:pt idx="665">
                  <c:v>230.04</c:v>
                </c:pt>
                <c:pt idx="666">
                  <c:v>238.59</c:v>
                </c:pt>
                <c:pt idx="667">
                  <c:v>238.82</c:v>
                </c:pt>
                <c:pt idx="668">
                  <c:v>257.18</c:v>
                </c:pt>
                <c:pt idx="669">
                  <c:v>256.89999999999998</c:v>
                </c:pt>
                <c:pt idx="670">
                  <c:v>258.08</c:v>
                </c:pt>
                <c:pt idx="671">
                  <c:v>245.01</c:v>
                </c:pt>
                <c:pt idx="672">
                  <c:v>256.49</c:v>
                </c:pt>
                <c:pt idx="673">
                  <c:v>251.92</c:v>
                </c:pt>
                <c:pt idx="674">
                  <c:v>251.49</c:v>
                </c:pt>
                <c:pt idx="675">
                  <c:v>248.5</c:v>
                </c:pt>
                <c:pt idx="676">
                  <c:v>273.58</c:v>
                </c:pt>
                <c:pt idx="677">
                  <c:v>267.48</c:v>
                </c:pt>
                <c:pt idx="678">
                  <c:v>271.3</c:v>
                </c:pt>
                <c:pt idx="679">
                  <c:v>276.04000000000002</c:v>
                </c:pt>
                <c:pt idx="680">
                  <c:v>274.39</c:v>
                </c:pt>
                <c:pt idx="681">
                  <c:v>265.27999999999997</c:v>
                </c:pt>
                <c:pt idx="682">
                  <c:v>266.5</c:v>
                </c:pt>
                <c:pt idx="683">
                  <c:v>262.58999999999997</c:v>
                </c:pt>
                <c:pt idx="684">
                  <c:v>255.7</c:v>
                </c:pt>
                <c:pt idx="685">
                  <c:v>244.88</c:v>
                </c:pt>
                <c:pt idx="686">
                  <c:v>246.99</c:v>
                </c:pt>
                <c:pt idx="687">
                  <c:v>244.12</c:v>
                </c:pt>
                <c:pt idx="688">
                  <c:v>240.5</c:v>
                </c:pt>
                <c:pt idx="689">
                  <c:v>246.38</c:v>
                </c:pt>
                <c:pt idx="690">
                  <c:v>250.22</c:v>
                </c:pt>
                <c:pt idx="691">
                  <c:v>251.6</c:v>
                </c:pt>
                <c:pt idx="692">
                  <c:v>246.53</c:v>
                </c:pt>
                <c:pt idx="693">
                  <c:v>261.16000000000003</c:v>
                </c:pt>
                <c:pt idx="694">
                  <c:v>260.05</c:v>
                </c:pt>
                <c:pt idx="695">
                  <c:v>260.52999999999997</c:v>
                </c:pt>
                <c:pt idx="696">
                  <c:v>259.67</c:v>
                </c:pt>
                <c:pt idx="697">
                  <c:v>263.62</c:v>
                </c:pt>
                <c:pt idx="698">
                  <c:v>262.99</c:v>
                </c:pt>
                <c:pt idx="699">
                  <c:v>258.87</c:v>
                </c:pt>
                <c:pt idx="700">
                  <c:v>251.12</c:v>
                </c:pt>
                <c:pt idx="701">
                  <c:v>253.92</c:v>
                </c:pt>
                <c:pt idx="702">
                  <c:v>254.85</c:v>
                </c:pt>
                <c:pt idx="703">
                  <c:v>242.68</c:v>
                </c:pt>
                <c:pt idx="704">
                  <c:v>220.11</c:v>
                </c:pt>
                <c:pt idx="705">
                  <c:v>211.99</c:v>
                </c:pt>
                <c:pt idx="706">
                  <c:v>212.08</c:v>
                </c:pt>
                <c:pt idx="707">
                  <c:v>216.52</c:v>
                </c:pt>
                <c:pt idx="708">
                  <c:v>212.42</c:v>
                </c:pt>
                <c:pt idx="709">
                  <c:v>205.76</c:v>
                </c:pt>
                <c:pt idx="710">
                  <c:v>207.3</c:v>
                </c:pt>
                <c:pt idx="711">
                  <c:v>197.36</c:v>
                </c:pt>
                <c:pt idx="712">
                  <c:v>200.84</c:v>
                </c:pt>
                <c:pt idx="713">
                  <c:v>205.66</c:v>
                </c:pt>
                <c:pt idx="714">
                  <c:v>218.51</c:v>
                </c:pt>
                <c:pt idx="715">
                  <c:v>219.96</c:v>
                </c:pt>
                <c:pt idx="716">
                  <c:v>219.27</c:v>
                </c:pt>
                <c:pt idx="717">
                  <c:v>222.18</c:v>
                </c:pt>
                <c:pt idx="718">
                  <c:v>222.11</c:v>
                </c:pt>
                <c:pt idx="719">
                  <c:v>209.98</c:v>
                </c:pt>
                <c:pt idx="720">
                  <c:v>214.65</c:v>
                </c:pt>
                <c:pt idx="721">
                  <c:v>223.71</c:v>
                </c:pt>
                <c:pt idx="722">
                  <c:v>237.41</c:v>
                </c:pt>
                <c:pt idx="723">
                  <c:v>242.84</c:v>
                </c:pt>
                <c:pt idx="724">
                  <c:v>233.59</c:v>
                </c:pt>
                <c:pt idx="725">
                  <c:v>234.3</c:v>
                </c:pt>
                <c:pt idx="726">
                  <c:v>235.6</c:v>
                </c:pt>
                <c:pt idx="727">
                  <c:v>241.2</c:v>
                </c:pt>
                <c:pt idx="728">
                  <c:v>234.21</c:v>
                </c:pt>
                <c:pt idx="729">
                  <c:v>235.45</c:v>
                </c:pt>
                <c:pt idx="730">
                  <c:v>236.08</c:v>
                </c:pt>
                <c:pt idx="731">
                  <c:v>246.72</c:v>
                </c:pt>
                <c:pt idx="732">
                  <c:v>244.14</c:v>
                </c:pt>
                <c:pt idx="733">
                  <c:v>240.08</c:v>
                </c:pt>
                <c:pt idx="734">
                  <c:v>238.83</c:v>
                </c:pt>
                <c:pt idx="735">
                  <c:v>235.58</c:v>
                </c:pt>
                <c:pt idx="736">
                  <c:v>238.72</c:v>
                </c:pt>
                <c:pt idx="737">
                  <c:v>239.37</c:v>
                </c:pt>
                <c:pt idx="738">
                  <c:v>242.64</c:v>
                </c:pt>
                <c:pt idx="739">
                  <c:v>243.84</c:v>
                </c:pt>
                <c:pt idx="740">
                  <c:v>239.74</c:v>
                </c:pt>
                <c:pt idx="741">
                  <c:v>237.01</c:v>
                </c:pt>
                <c:pt idx="742">
                  <c:v>239.29</c:v>
                </c:pt>
                <c:pt idx="743">
                  <c:v>251.05</c:v>
                </c:pt>
                <c:pt idx="744">
                  <c:v>253.5</c:v>
                </c:pt>
                <c:pt idx="745">
                  <c:v>252.08</c:v>
                </c:pt>
                <c:pt idx="746">
                  <c:v>257.22000000000003</c:v>
                </c:pt>
                <c:pt idx="747">
                  <c:v>247.14</c:v>
                </c:pt>
                <c:pt idx="748">
                  <c:v>254.5</c:v>
                </c:pt>
                <c:pt idx="749">
                  <c:v>252.54</c:v>
                </c:pt>
                <c:pt idx="750">
                  <c:v>256.61</c:v>
                </c:pt>
                <c:pt idx="751">
                  <c:v>261.44</c:v>
                </c:pt>
                <c:pt idx="752">
                  <c:v>253.18</c:v>
                </c:pt>
                <c:pt idx="753">
                  <c:v>248.48</c:v>
                </c:pt>
                <c:pt idx="754">
                  <c:v>248.42</c:v>
                </c:pt>
                <c:pt idx="755">
                  <c:v>238.45</c:v>
                </c:pt>
                <c:pt idx="756">
                  <c:v>237.93</c:v>
                </c:pt>
                <c:pt idx="757">
                  <c:v>237.49</c:v>
                </c:pt>
                <c:pt idx="758">
                  <c:v>240.45</c:v>
                </c:pt>
                <c:pt idx="759">
                  <c:v>234.96</c:v>
                </c:pt>
                <c:pt idx="760">
                  <c:v>233.94</c:v>
                </c:pt>
                <c:pt idx="761">
                  <c:v>227.22</c:v>
                </c:pt>
                <c:pt idx="762">
                  <c:v>218.89</c:v>
                </c:pt>
                <c:pt idx="763">
                  <c:v>219.91</c:v>
                </c:pt>
                <c:pt idx="764">
                  <c:v>215.55</c:v>
                </c:pt>
                <c:pt idx="765">
                  <c:v>211.88</c:v>
                </c:pt>
                <c:pt idx="766">
                  <c:v>212.19</c:v>
                </c:pt>
                <c:pt idx="767">
                  <c:v>208.8</c:v>
                </c:pt>
                <c:pt idx="768">
                  <c:v>209.14</c:v>
                </c:pt>
                <c:pt idx="769">
                  <c:v>207.83</c:v>
                </c:pt>
                <c:pt idx="770">
                  <c:v>182.63</c:v>
                </c:pt>
                <c:pt idx="771">
                  <c:v>183.25</c:v>
                </c:pt>
                <c:pt idx="772">
                  <c:v>190.93</c:v>
                </c:pt>
                <c:pt idx="773">
                  <c:v>191.59</c:v>
                </c:pt>
                <c:pt idx="774">
                  <c:v>187.29</c:v>
                </c:pt>
                <c:pt idx="775">
                  <c:v>188.86</c:v>
                </c:pt>
                <c:pt idx="776">
                  <c:v>187.91</c:v>
                </c:pt>
                <c:pt idx="777">
                  <c:v>181.06</c:v>
                </c:pt>
                <c:pt idx="778">
                  <c:v>185.1</c:v>
                </c:pt>
                <c:pt idx="779">
                  <c:v>187.58</c:v>
                </c:pt>
                <c:pt idx="780">
                  <c:v>189.56</c:v>
                </c:pt>
                <c:pt idx="781">
                  <c:v>193.57</c:v>
                </c:pt>
                <c:pt idx="782">
                  <c:v>188.13</c:v>
                </c:pt>
                <c:pt idx="783">
                  <c:v>184.02</c:v>
                </c:pt>
                <c:pt idx="784">
                  <c:v>188.71</c:v>
                </c:pt>
                <c:pt idx="785">
                  <c:v>200.45</c:v>
                </c:pt>
                <c:pt idx="786">
                  <c:v>199.95</c:v>
                </c:pt>
                <c:pt idx="787">
                  <c:v>193.76</c:v>
                </c:pt>
                <c:pt idx="788">
                  <c:v>194.77</c:v>
                </c:pt>
                <c:pt idx="789">
                  <c:v>197.41</c:v>
                </c:pt>
                <c:pt idx="790">
                  <c:v>191.97</c:v>
                </c:pt>
                <c:pt idx="791">
                  <c:v>199.4</c:v>
                </c:pt>
                <c:pt idx="792">
                  <c:v>199.73</c:v>
                </c:pt>
                <c:pt idx="793">
                  <c:v>202.04</c:v>
                </c:pt>
                <c:pt idx="794">
                  <c:v>201.88</c:v>
                </c:pt>
                <c:pt idx="795">
                  <c:v>202.64</c:v>
                </c:pt>
                <c:pt idx="796">
                  <c:v>188.14</c:v>
                </c:pt>
                <c:pt idx="797">
                  <c:v>180.74</c:v>
                </c:pt>
                <c:pt idx="798">
                  <c:v>176.54</c:v>
                </c:pt>
                <c:pt idx="799">
                  <c:v>178.65</c:v>
                </c:pt>
                <c:pt idx="800">
                  <c:v>175.34</c:v>
                </c:pt>
                <c:pt idx="801">
                  <c:v>177.77</c:v>
                </c:pt>
                <c:pt idx="802">
                  <c:v>177.54</c:v>
                </c:pt>
                <c:pt idx="803">
                  <c:v>169.48</c:v>
                </c:pt>
                <c:pt idx="804">
                  <c:v>162.5</c:v>
                </c:pt>
                <c:pt idx="805">
                  <c:v>163.57</c:v>
                </c:pt>
                <c:pt idx="806">
                  <c:v>173.8</c:v>
                </c:pt>
                <c:pt idx="807">
                  <c:v>171.32</c:v>
                </c:pt>
                <c:pt idx="808">
                  <c:v>175.66</c:v>
                </c:pt>
                <c:pt idx="809">
                  <c:v>172.82</c:v>
                </c:pt>
                <c:pt idx="810">
                  <c:v>170.83</c:v>
                </c:pt>
                <c:pt idx="811">
                  <c:v>172.63</c:v>
                </c:pt>
                <c:pt idx="812">
                  <c:v>177.67</c:v>
                </c:pt>
                <c:pt idx="813">
                  <c:v>179.83</c:v>
                </c:pt>
                <c:pt idx="814">
                  <c:v>175.79</c:v>
                </c:pt>
                <c:pt idx="815">
                  <c:v>175.22</c:v>
                </c:pt>
                <c:pt idx="816">
                  <c:v>166.63</c:v>
                </c:pt>
                <c:pt idx="817">
                  <c:v>168.38</c:v>
                </c:pt>
                <c:pt idx="818">
                  <c:v>171.11</c:v>
                </c:pt>
                <c:pt idx="819">
                  <c:v>164.9</c:v>
                </c:pt>
                <c:pt idx="820">
                  <c:v>172.98</c:v>
                </c:pt>
                <c:pt idx="821">
                  <c:v>176.88</c:v>
                </c:pt>
                <c:pt idx="822">
                  <c:v>171.76</c:v>
                </c:pt>
                <c:pt idx="823">
                  <c:v>174.6</c:v>
                </c:pt>
                <c:pt idx="824">
                  <c:v>171.05</c:v>
                </c:pt>
                <c:pt idx="825">
                  <c:v>161.47999999999999</c:v>
                </c:pt>
                <c:pt idx="826">
                  <c:v>157.11000000000001</c:v>
                </c:pt>
                <c:pt idx="827">
                  <c:v>155.44999999999999</c:v>
                </c:pt>
                <c:pt idx="828">
                  <c:v>149.93</c:v>
                </c:pt>
                <c:pt idx="829">
                  <c:v>147.05000000000001</c:v>
                </c:pt>
                <c:pt idx="830">
                  <c:v>142.05000000000001</c:v>
                </c:pt>
                <c:pt idx="831">
                  <c:v>144.68</c:v>
                </c:pt>
                <c:pt idx="832">
                  <c:v>162.13</c:v>
                </c:pt>
                <c:pt idx="833">
                  <c:v>170.18</c:v>
                </c:pt>
                <c:pt idx="834">
                  <c:v>168.29</c:v>
                </c:pt>
                <c:pt idx="835">
                  <c:v>194.05</c:v>
                </c:pt>
                <c:pt idx="836">
                  <c:v>183.28</c:v>
                </c:pt>
                <c:pt idx="837">
                  <c:v>179.99</c:v>
                </c:pt>
                <c:pt idx="838">
                  <c:v>180.01</c:v>
                </c:pt>
                <c:pt idx="839">
                  <c:v>181.19</c:v>
                </c:pt>
                <c:pt idx="840">
                  <c:v>184.76</c:v>
                </c:pt>
                <c:pt idx="841">
                  <c:v>177.81</c:v>
                </c:pt>
                <c:pt idx="842">
                  <c:v>174.72</c:v>
                </c:pt>
                <c:pt idx="843">
                  <c:v>171.97</c:v>
                </c:pt>
                <c:pt idx="844">
                  <c:v>168.47</c:v>
                </c:pt>
                <c:pt idx="845">
                  <c:v>171.89</c:v>
                </c:pt>
                <c:pt idx="846">
                  <c:v>177.55</c:v>
                </c:pt>
                <c:pt idx="847">
                  <c:v>173.99</c:v>
                </c:pt>
                <c:pt idx="848">
                  <c:v>174.84</c:v>
                </c:pt>
                <c:pt idx="849">
                  <c:v>177.46</c:v>
                </c:pt>
                <c:pt idx="850">
                  <c:v>174.95</c:v>
                </c:pt>
                <c:pt idx="851">
                  <c:v>186.6</c:v>
                </c:pt>
                <c:pt idx="852">
                  <c:v>180.11</c:v>
                </c:pt>
                <c:pt idx="853">
                  <c:v>173.74</c:v>
                </c:pt>
                <c:pt idx="854">
                  <c:v>179.24</c:v>
                </c:pt>
                <c:pt idx="855">
                  <c:v>176.75</c:v>
                </c:pt>
                <c:pt idx="856">
                  <c:v>176.19</c:v>
                </c:pt>
                <c:pt idx="857">
                  <c:v>178.79</c:v>
                </c:pt>
                <c:pt idx="858">
                  <c:v>178.08</c:v>
                </c:pt>
                <c:pt idx="859">
                  <c:v>176.29</c:v>
                </c:pt>
                <c:pt idx="860">
                  <c:v>174.77</c:v>
                </c:pt>
                <c:pt idx="861">
                  <c:v>175</c:v>
                </c:pt>
                <c:pt idx="862">
                  <c:v>177.94</c:v>
                </c:pt>
                <c:pt idx="863">
                  <c:v>177.48</c:v>
                </c:pt>
                <c:pt idx="864">
                  <c:v>173.79</c:v>
                </c:pt>
                <c:pt idx="865">
                  <c:v>170.66</c:v>
                </c:pt>
                <c:pt idx="866">
                  <c:v>177.29</c:v>
                </c:pt>
                <c:pt idx="867">
                  <c:v>182.47</c:v>
                </c:pt>
                <c:pt idx="868">
                  <c:v>178.01</c:v>
                </c:pt>
                <c:pt idx="869">
                  <c:v>187.44</c:v>
                </c:pt>
                <c:pt idx="870">
                  <c:v>184.86</c:v>
                </c:pt>
                <c:pt idx="871">
                  <c:v>181.57</c:v>
                </c:pt>
                <c:pt idx="872">
                  <c:v>183.01</c:v>
                </c:pt>
                <c:pt idx="873">
                  <c:v>182.58</c:v>
                </c:pt>
                <c:pt idx="874">
                  <c:v>187.35</c:v>
                </c:pt>
                <c:pt idx="875">
                  <c:v>196.37</c:v>
                </c:pt>
                <c:pt idx="876">
                  <c:v>197.42</c:v>
                </c:pt>
                <c:pt idx="877">
                  <c:v>197.88</c:v>
                </c:pt>
                <c:pt idx="878">
                  <c:v>209.86</c:v>
                </c:pt>
                <c:pt idx="879">
                  <c:v>231.26</c:v>
                </c:pt>
                <c:pt idx="880">
                  <c:v>246.39</c:v>
                </c:pt>
                <c:pt idx="881">
                  <c:v>251.52</c:v>
                </c:pt>
                <c:pt idx="882">
                  <c:v>252.94</c:v>
                </c:pt>
                <c:pt idx="883">
                  <c:v>262.33</c:v>
                </c:pt>
                <c:pt idx="884">
                  <c:v>263.26</c:v>
                </c:pt>
                <c:pt idx="885">
                  <c:v>241.03</c:v>
                </c:pt>
                <c:pt idx="886">
                  <c:v>248.23</c:v>
                </c:pt>
                <c:pt idx="887">
                  <c:v>252.64</c:v>
                </c:pt>
                <c:pt idx="888">
                  <c:v>256.56</c:v>
                </c:pt>
                <c:pt idx="889">
                  <c:v>248.5</c:v>
                </c:pt>
                <c:pt idx="890">
                  <c:v>249.23</c:v>
                </c:pt>
                <c:pt idx="891">
                  <c:v>239.2</c:v>
                </c:pt>
                <c:pt idx="892">
                  <c:v>251.51</c:v>
                </c:pt>
                <c:pt idx="893">
                  <c:v>246.38</c:v>
                </c:pt>
                <c:pt idx="894">
                  <c:v>215.99</c:v>
                </c:pt>
                <c:pt idx="895">
                  <c:v>220.25</c:v>
                </c:pt>
                <c:pt idx="896">
                  <c:v>219.8</c:v>
                </c:pt>
                <c:pt idx="897">
                  <c:v>232.1</c:v>
                </c:pt>
                <c:pt idx="898">
                  <c:v>222.62</c:v>
                </c:pt>
                <c:pt idx="899">
                  <c:v>232.07</c:v>
                </c:pt>
                <c:pt idx="900">
                  <c:v>216.86</c:v>
                </c:pt>
                <c:pt idx="901">
                  <c:v>207.67</c:v>
                </c:pt>
                <c:pt idx="902">
                  <c:v>198.88</c:v>
                </c:pt>
                <c:pt idx="903">
                  <c:v>200.64</c:v>
                </c:pt>
                <c:pt idx="904">
                  <c:v>191.76</c:v>
                </c:pt>
                <c:pt idx="905">
                  <c:v>198.84</c:v>
                </c:pt>
                <c:pt idx="906">
                  <c:v>200</c:v>
                </c:pt>
                <c:pt idx="907">
                  <c:v>197.49</c:v>
                </c:pt>
                <c:pt idx="908">
                  <c:v>207.83</c:v>
                </c:pt>
                <c:pt idx="909">
                  <c:v>201.38</c:v>
                </c:pt>
                <c:pt idx="910">
                  <c:v>214.14</c:v>
                </c:pt>
                <c:pt idx="911">
                  <c:v>216.12</c:v>
                </c:pt>
                <c:pt idx="912">
                  <c:v>222.72</c:v>
                </c:pt>
                <c:pt idx="913">
                  <c:v>221.1</c:v>
                </c:pt>
                <c:pt idx="914">
                  <c:v>223.27</c:v>
                </c:pt>
                <c:pt idx="915">
                  <c:v>210.66</c:v>
                </c:pt>
                <c:pt idx="916">
                  <c:v>220.32</c:v>
                </c:pt>
                <c:pt idx="917">
                  <c:v>213.21</c:v>
                </c:pt>
                <c:pt idx="918">
                  <c:v>209.21</c:v>
                </c:pt>
                <c:pt idx="919">
                  <c:v>205.75</c:v>
                </c:pt>
                <c:pt idx="920">
                  <c:v>206.28</c:v>
                </c:pt>
                <c:pt idx="921">
                  <c:v>214.11</c:v>
                </c:pt>
                <c:pt idx="922">
                  <c:v>210.6</c:v>
                </c:pt>
                <c:pt idx="923">
                  <c:v>219.41</c:v>
                </c:pt>
                <c:pt idx="924">
                  <c:v>230.17</c:v>
                </c:pt>
                <c:pt idx="925">
                  <c:v>210.73</c:v>
                </c:pt>
                <c:pt idx="926">
                  <c:v>216.27</c:v>
                </c:pt>
                <c:pt idx="927">
                  <c:v>226.17</c:v>
                </c:pt>
                <c:pt idx="928">
                  <c:v>228.13</c:v>
                </c:pt>
                <c:pt idx="929">
                  <c:v>229.81</c:v>
                </c:pt>
                <c:pt idx="930">
                  <c:v>230.29</c:v>
                </c:pt>
                <c:pt idx="931">
                  <c:v>226.78</c:v>
                </c:pt>
                <c:pt idx="932">
                  <c:v>227.87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640-BA47-A7F7-0CC9F844D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dateAx>
        <c:axId val="120755855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days"/>
        <c:minorUnit val="50"/>
      </c:dateAx>
      <c:valAx>
        <c:axId val="1"/>
        <c:scaling>
          <c:orientation val="minMax"/>
          <c:min val="3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755855"/>
        <c:crosses val="autoZero"/>
        <c:crossBetween val="between"/>
        <c:majorUnit val="500"/>
      </c:valAx>
      <c:dateAx>
        <c:axId val="3"/>
        <c:scaling>
          <c:orientation val="minMax"/>
        </c:scaling>
        <c:delete val="1"/>
        <c:axPos val="b"/>
        <c:numFmt formatCode="m/d/yy" sourceLinked="1"/>
        <c:majorTickMark val="out"/>
        <c:minorTickMark val="none"/>
        <c:tickLblPos val="nextTo"/>
        <c:crossAx val="4"/>
        <c:crosses val="autoZero"/>
        <c:auto val="1"/>
        <c:lblOffset val="100"/>
        <c:baseTimeUnit val="days"/>
      </c:dateAx>
      <c:valAx>
        <c:axId val="4"/>
        <c:scaling>
          <c:orientation val="minMax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"/>
        <c:crosses val="max"/>
        <c:crossBetween val="between"/>
        <c:majorUnit val="100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'Returns and Log Returns'!$E$1</c:f>
              <c:strCache>
                <c:ptCount val="1"/>
                <c:pt idx="0">
                  <c:v>Return - Log Return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'Returns and Log Returns'!$A$2:$A$934</c:f>
              <c:numCache>
                <c:formatCode>m/d/yy</c:formatCode>
                <c:ptCount val="933"/>
                <c:pt idx="0">
                  <c:v>44196</c:v>
                </c:pt>
                <c:pt idx="1">
                  <c:v>44200</c:v>
                </c:pt>
                <c:pt idx="2">
                  <c:v>44201</c:v>
                </c:pt>
                <c:pt idx="3">
                  <c:v>44202</c:v>
                </c:pt>
                <c:pt idx="4">
                  <c:v>44203</c:v>
                </c:pt>
                <c:pt idx="5">
                  <c:v>44204</c:v>
                </c:pt>
                <c:pt idx="6">
                  <c:v>44207</c:v>
                </c:pt>
                <c:pt idx="7">
                  <c:v>44208</c:v>
                </c:pt>
                <c:pt idx="8">
                  <c:v>44209</c:v>
                </c:pt>
                <c:pt idx="9">
                  <c:v>44210</c:v>
                </c:pt>
                <c:pt idx="10">
                  <c:v>44211</c:v>
                </c:pt>
                <c:pt idx="11">
                  <c:v>44215</c:v>
                </c:pt>
                <c:pt idx="12">
                  <c:v>44216</c:v>
                </c:pt>
                <c:pt idx="13">
                  <c:v>44217</c:v>
                </c:pt>
                <c:pt idx="14">
                  <c:v>44218</c:v>
                </c:pt>
                <c:pt idx="15">
                  <c:v>44221</c:v>
                </c:pt>
                <c:pt idx="16">
                  <c:v>44222</c:v>
                </c:pt>
                <c:pt idx="17">
                  <c:v>44223</c:v>
                </c:pt>
                <c:pt idx="18">
                  <c:v>44224</c:v>
                </c:pt>
                <c:pt idx="19">
                  <c:v>44225</c:v>
                </c:pt>
                <c:pt idx="20">
                  <c:v>44228</c:v>
                </c:pt>
                <c:pt idx="21">
                  <c:v>44229</c:v>
                </c:pt>
                <c:pt idx="22">
                  <c:v>44230</c:v>
                </c:pt>
                <c:pt idx="23">
                  <c:v>44231</c:v>
                </c:pt>
                <c:pt idx="24">
                  <c:v>44232</c:v>
                </c:pt>
                <c:pt idx="25">
                  <c:v>44235</c:v>
                </c:pt>
                <c:pt idx="26">
                  <c:v>44236</c:v>
                </c:pt>
                <c:pt idx="27">
                  <c:v>44237</c:v>
                </c:pt>
                <c:pt idx="28">
                  <c:v>44238</c:v>
                </c:pt>
                <c:pt idx="29">
                  <c:v>44239</c:v>
                </c:pt>
                <c:pt idx="30">
                  <c:v>44243</c:v>
                </c:pt>
                <c:pt idx="31">
                  <c:v>44244</c:v>
                </c:pt>
                <c:pt idx="32">
                  <c:v>44245</c:v>
                </c:pt>
                <c:pt idx="33">
                  <c:v>44246</c:v>
                </c:pt>
                <c:pt idx="34">
                  <c:v>44249</c:v>
                </c:pt>
                <c:pt idx="35">
                  <c:v>44250</c:v>
                </c:pt>
                <c:pt idx="36">
                  <c:v>44251</c:v>
                </c:pt>
                <c:pt idx="37">
                  <c:v>44252</c:v>
                </c:pt>
                <c:pt idx="38">
                  <c:v>44253</c:v>
                </c:pt>
                <c:pt idx="39">
                  <c:v>44256</c:v>
                </c:pt>
                <c:pt idx="40">
                  <c:v>44257</c:v>
                </c:pt>
                <c:pt idx="41">
                  <c:v>44258</c:v>
                </c:pt>
                <c:pt idx="42">
                  <c:v>44259</c:v>
                </c:pt>
                <c:pt idx="43">
                  <c:v>44260</c:v>
                </c:pt>
                <c:pt idx="44">
                  <c:v>44263</c:v>
                </c:pt>
                <c:pt idx="45">
                  <c:v>44264</c:v>
                </c:pt>
                <c:pt idx="46">
                  <c:v>44265</c:v>
                </c:pt>
                <c:pt idx="47">
                  <c:v>44266</c:v>
                </c:pt>
                <c:pt idx="48">
                  <c:v>44267</c:v>
                </c:pt>
                <c:pt idx="49">
                  <c:v>44270</c:v>
                </c:pt>
                <c:pt idx="50">
                  <c:v>44271</c:v>
                </c:pt>
                <c:pt idx="51">
                  <c:v>44272</c:v>
                </c:pt>
                <c:pt idx="52">
                  <c:v>44273</c:v>
                </c:pt>
                <c:pt idx="53">
                  <c:v>44274</c:v>
                </c:pt>
                <c:pt idx="54">
                  <c:v>44277</c:v>
                </c:pt>
                <c:pt idx="55">
                  <c:v>44278</c:v>
                </c:pt>
                <c:pt idx="56">
                  <c:v>44279</c:v>
                </c:pt>
                <c:pt idx="57">
                  <c:v>44280</c:v>
                </c:pt>
                <c:pt idx="58">
                  <c:v>44281</c:v>
                </c:pt>
                <c:pt idx="59">
                  <c:v>44284</c:v>
                </c:pt>
                <c:pt idx="60">
                  <c:v>44285</c:v>
                </c:pt>
                <c:pt idx="61">
                  <c:v>44286</c:v>
                </c:pt>
                <c:pt idx="62">
                  <c:v>44287</c:v>
                </c:pt>
                <c:pt idx="63">
                  <c:v>44288</c:v>
                </c:pt>
                <c:pt idx="64">
                  <c:v>44291</c:v>
                </c:pt>
                <c:pt idx="65">
                  <c:v>44292</c:v>
                </c:pt>
                <c:pt idx="66">
                  <c:v>44293</c:v>
                </c:pt>
                <c:pt idx="67">
                  <c:v>44294</c:v>
                </c:pt>
                <c:pt idx="68">
                  <c:v>44295</c:v>
                </c:pt>
                <c:pt idx="69">
                  <c:v>44298</c:v>
                </c:pt>
                <c:pt idx="70">
                  <c:v>44299</c:v>
                </c:pt>
                <c:pt idx="71">
                  <c:v>44300</c:v>
                </c:pt>
                <c:pt idx="72">
                  <c:v>44301</c:v>
                </c:pt>
                <c:pt idx="73">
                  <c:v>44302</c:v>
                </c:pt>
                <c:pt idx="74">
                  <c:v>44305</c:v>
                </c:pt>
                <c:pt idx="75">
                  <c:v>44306</c:v>
                </c:pt>
                <c:pt idx="76">
                  <c:v>44307</c:v>
                </c:pt>
                <c:pt idx="77">
                  <c:v>44308</c:v>
                </c:pt>
                <c:pt idx="78">
                  <c:v>44309</c:v>
                </c:pt>
                <c:pt idx="79">
                  <c:v>44312</c:v>
                </c:pt>
                <c:pt idx="80">
                  <c:v>44313</c:v>
                </c:pt>
                <c:pt idx="81">
                  <c:v>44314</c:v>
                </c:pt>
                <c:pt idx="82">
                  <c:v>44315</c:v>
                </c:pt>
                <c:pt idx="83">
                  <c:v>44316</c:v>
                </c:pt>
                <c:pt idx="84">
                  <c:v>44319</c:v>
                </c:pt>
                <c:pt idx="85">
                  <c:v>44320</c:v>
                </c:pt>
                <c:pt idx="86">
                  <c:v>44321</c:v>
                </c:pt>
                <c:pt idx="87">
                  <c:v>44322</c:v>
                </c:pt>
                <c:pt idx="88">
                  <c:v>44323</c:v>
                </c:pt>
                <c:pt idx="89">
                  <c:v>44326</c:v>
                </c:pt>
                <c:pt idx="90">
                  <c:v>44327</c:v>
                </c:pt>
                <c:pt idx="91">
                  <c:v>44328</c:v>
                </c:pt>
                <c:pt idx="92">
                  <c:v>44329</c:v>
                </c:pt>
                <c:pt idx="93">
                  <c:v>44330</c:v>
                </c:pt>
                <c:pt idx="94">
                  <c:v>44333</c:v>
                </c:pt>
                <c:pt idx="95">
                  <c:v>44334</c:v>
                </c:pt>
                <c:pt idx="96">
                  <c:v>44335</c:v>
                </c:pt>
                <c:pt idx="97">
                  <c:v>44336</c:v>
                </c:pt>
                <c:pt idx="98">
                  <c:v>44337</c:v>
                </c:pt>
                <c:pt idx="99">
                  <c:v>44340</c:v>
                </c:pt>
                <c:pt idx="100">
                  <c:v>44341</c:v>
                </c:pt>
                <c:pt idx="101">
                  <c:v>44342</c:v>
                </c:pt>
                <c:pt idx="102">
                  <c:v>44343</c:v>
                </c:pt>
                <c:pt idx="103">
                  <c:v>44344</c:v>
                </c:pt>
                <c:pt idx="104">
                  <c:v>44348</c:v>
                </c:pt>
                <c:pt idx="105">
                  <c:v>44349</c:v>
                </c:pt>
                <c:pt idx="106">
                  <c:v>44350</c:v>
                </c:pt>
                <c:pt idx="107">
                  <c:v>44351</c:v>
                </c:pt>
                <c:pt idx="108">
                  <c:v>44354</c:v>
                </c:pt>
                <c:pt idx="109">
                  <c:v>44355</c:v>
                </c:pt>
                <c:pt idx="110">
                  <c:v>44356</c:v>
                </c:pt>
                <c:pt idx="111">
                  <c:v>44357</c:v>
                </c:pt>
                <c:pt idx="112">
                  <c:v>44358</c:v>
                </c:pt>
                <c:pt idx="113">
                  <c:v>44361</c:v>
                </c:pt>
                <c:pt idx="114">
                  <c:v>44362</c:v>
                </c:pt>
                <c:pt idx="115">
                  <c:v>44363</c:v>
                </c:pt>
                <c:pt idx="116">
                  <c:v>44364</c:v>
                </c:pt>
                <c:pt idx="117">
                  <c:v>44368</c:v>
                </c:pt>
                <c:pt idx="118">
                  <c:v>44369</c:v>
                </c:pt>
                <c:pt idx="119">
                  <c:v>44370</c:v>
                </c:pt>
                <c:pt idx="120">
                  <c:v>44371</c:v>
                </c:pt>
                <c:pt idx="121">
                  <c:v>44372</c:v>
                </c:pt>
                <c:pt idx="122">
                  <c:v>44375</c:v>
                </c:pt>
                <c:pt idx="123">
                  <c:v>44376</c:v>
                </c:pt>
                <c:pt idx="124">
                  <c:v>44377</c:v>
                </c:pt>
                <c:pt idx="125">
                  <c:v>44378</c:v>
                </c:pt>
                <c:pt idx="126">
                  <c:v>44379</c:v>
                </c:pt>
                <c:pt idx="127">
                  <c:v>44383</c:v>
                </c:pt>
                <c:pt idx="128">
                  <c:v>44384</c:v>
                </c:pt>
                <c:pt idx="129">
                  <c:v>44385</c:v>
                </c:pt>
                <c:pt idx="130">
                  <c:v>44386</c:v>
                </c:pt>
                <c:pt idx="131">
                  <c:v>44389</c:v>
                </c:pt>
                <c:pt idx="132">
                  <c:v>44390</c:v>
                </c:pt>
                <c:pt idx="133">
                  <c:v>44391</c:v>
                </c:pt>
                <c:pt idx="134">
                  <c:v>44392</c:v>
                </c:pt>
                <c:pt idx="135">
                  <c:v>44393</c:v>
                </c:pt>
                <c:pt idx="136">
                  <c:v>44396</c:v>
                </c:pt>
                <c:pt idx="137">
                  <c:v>44397</c:v>
                </c:pt>
                <c:pt idx="138">
                  <c:v>44398</c:v>
                </c:pt>
                <c:pt idx="139">
                  <c:v>44399</c:v>
                </c:pt>
                <c:pt idx="140">
                  <c:v>44400</c:v>
                </c:pt>
                <c:pt idx="141">
                  <c:v>44403</c:v>
                </c:pt>
                <c:pt idx="142">
                  <c:v>44404</c:v>
                </c:pt>
                <c:pt idx="143">
                  <c:v>44405</c:v>
                </c:pt>
                <c:pt idx="144">
                  <c:v>44406</c:v>
                </c:pt>
                <c:pt idx="145">
                  <c:v>44407</c:v>
                </c:pt>
                <c:pt idx="146">
                  <c:v>44410</c:v>
                </c:pt>
                <c:pt idx="147">
                  <c:v>44411</c:v>
                </c:pt>
                <c:pt idx="148">
                  <c:v>44412</c:v>
                </c:pt>
                <c:pt idx="149">
                  <c:v>44413</c:v>
                </c:pt>
                <c:pt idx="150">
                  <c:v>44414</c:v>
                </c:pt>
                <c:pt idx="151">
                  <c:v>44417</c:v>
                </c:pt>
                <c:pt idx="152">
                  <c:v>44418</c:v>
                </c:pt>
                <c:pt idx="153">
                  <c:v>44419</c:v>
                </c:pt>
                <c:pt idx="154">
                  <c:v>44420</c:v>
                </c:pt>
                <c:pt idx="155">
                  <c:v>44421</c:v>
                </c:pt>
                <c:pt idx="156">
                  <c:v>44424</c:v>
                </c:pt>
                <c:pt idx="157">
                  <c:v>44425</c:v>
                </c:pt>
                <c:pt idx="158">
                  <c:v>44426</c:v>
                </c:pt>
                <c:pt idx="159">
                  <c:v>44427</c:v>
                </c:pt>
                <c:pt idx="160">
                  <c:v>44428</c:v>
                </c:pt>
                <c:pt idx="161">
                  <c:v>44431</c:v>
                </c:pt>
                <c:pt idx="162">
                  <c:v>44432</c:v>
                </c:pt>
                <c:pt idx="163">
                  <c:v>44433</c:v>
                </c:pt>
                <c:pt idx="164">
                  <c:v>44434</c:v>
                </c:pt>
                <c:pt idx="165">
                  <c:v>44435</c:v>
                </c:pt>
                <c:pt idx="166">
                  <c:v>44438</c:v>
                </c:pt>
                <c:pt idx="167">
                  <c:v>44439</c:v>
                </c:pt>
                <c:pt idx="168">
                  <c:v>44440</c:v>
                </c:pt>
                <c:pt idx="169">
                  <c:v>44441</c:v>
                </c:pt>
                <c:pt idx="170">
                  <c:v>44442</c:v>
                </c:pt>
                <c:pt idx="171">
                  <c:v>44446</c:v>
                </c:pt>
                <c:pt idx="172">
                  <c:v>44447</c:v>
                </c:pt>
                <c:pt idx="173">
                  <c:v>44448</c:v>
                </c:pt>
                <c:pt idx="174">
                  <c:v>44449</c:v>
                </c:pt>
                <c:pt idx="175">
                  <c:v>44452</c:v>
                </c:pt>
                <c:pt idx="176">
                  <c:v>44453</c:v>
                </c:pt>
                <c:pt idx="177">
                  <c:v>44454</c:v>
                </c:pt>
                <c:pt idx="178">
                  <c:v>44455</c:v>
                </c:pt>
                <c:pt idx="179">
                  <c:v>44456</c:v>
                </c:pt>
                <c:pt idx="180">
                  <c:v>44459</c:v>
                </c:pt>
                <c:pt idx="181">
                  <c:v>44460</c:v>
                </c:pt>
                <c:pt idx="182">
                  <c:v>44461</c:v>
                </c:pt>
                <c:pt idx="183">
                  <c:v>44462</c:v>
                </c:pt>
                <c:pt idx="184">
                  <c:v>44463</c:v>
                </c:pt>
                <c:pt idx="185">
                  <c:v>44466</c:v>
                </c:pt>
                <c:pt idx="186">
                  <c:v>44467</c:v>
                </c:pt>
                <c:pt idx="187">
                  <c:v>44468</c:v>
                </c:pt>
                <c:pt idx="188">
                  <c:v>44469</c:v>
                </c:pt>
                <c:pt idx="189">
                  <c:v>44470</c:v>
                </c:pt>
                <c:pt idx="190">
                  <c:v>44473</c:v>
                </c:pt>
                <c:pt idx="191">
                  <c:v>44474</c:v>
                </c:pt>
                <c:pt idx="192">
                  <c:v>44475</c:v>
                </c:pt>
                <c:pt idx="193">
                  <c:v>44476</c:v>
                </c:pt>
                <c:pt idx="194">
                  <c:v>44477</c:v>
                </c:pt>
                <c:pt idx="195">
                  <c:v>44481</c:v>
                </c:pt>
                <c:pt idx="196">
                  <c:v>44482</c:v>
                </c:pt>
                <c:pt idx="197">
                  <c:v>44483</c:v>
                </c:pt>
                <c:pt idx="198">
                  <c:v>44484</c:v>
                </c:pt>
                <c:pt idx="199">
                  <c:v>44487</c:v>
                </c:pt>
                <c:pt idx="200">
                  <c:v>44488</c:v>
                </c:pt>
                <c:pt idx="201">
                  <c:v>44489</c:v>
                </c:pt>
                <c:pt idx="202">
                  <c:v>44490</c:v>
                </c:pt>
                <c:pt idx="203">
                  <c:v>44491</c:v>
                </c:pt>
                <c:pt idx="204">
                  <c:v>44494</c:v>
                </c:pt>
                <c:pt idx="205">
                  <c:v>44495</c:v>
                </c:pt>
                <c:pt idx="206">
                  <c:v>44496</c:v>
                </c:pt>
                <c:pt idx="207">
                  <c:v>44497</c:v>
                </c:pt>
                <c:pt idx="208">
                  <c:v>44498</c:v>
                </c:pt>
                <c:pt idx="209">
                  <c:v>44501</c:v>
                </c:pt>
                <c:pt idx="210">
                  <c:v>44502</c:v>
                </c:pt>
                <c:pt idx="211">
                  <c:v>44503</c:v>
                </c:pt>
                <c:pt idx="212">
                  <c:v>44504</c:v>
                </c:pt>
                <c:pt idx="213">
                  <c:v>44505</c:v>
                </c:pt>
                <c:pt idx="214">
                  <c:v>44508</c:v>
                </c:pt>
                <c:pt idx="215">
                  <c:v>44509</c:v>
                </c:pt>
                <c:pt idx="216">
                  <c:v>44510</c:v>
                </c:pt>
                <c:pt idx="217">
                  <c:v>44512</c:v>
                </c:pt>
                <c:pt idx="218">
                  <c:v>44515</c:v>
                </c:pt>
                <c:pt idx="219">
                  <c:v>44516</c:v>
                </c:pt>
                <c:pt idx="220">
                  <c:v>44517</c:v>
                </c:pt>
                <c:pt idx="221">
                  <c:v>44518</c:v>
                </c:pt>
                <c:pt idx="222">
                  <c:v>44519</c:v>
                </c:pt>
                <c:pt idx="223">
                  <c:v>44522</c:v>
                </c:pt>
                <c:pt idx="224">
                  <c:v>44523</c:v>
                </c:pt>
                <c:pt idx="225">
                  <c:v>44524</c:v>
                </c:pt>
                <c:pt idx="226">
                  <c:v>44526</c:v>
                </c:pt>
                <c:pt idx="227">
                  <c:v>44529</c:v>
                </c:pt>
                <c:pt idx="228">
                  <c:v>44530</c:v>
                </c:pt>
                <c:pt idx="229">
                  <c:v>44531</c:v>
                </c:pt>
                <c:pt idx="230">
                  <c:v>44532</c:v>
                </c:pt>
                <c:pt idx="231">
                  <c:v>44533</c:v>
                </c:pt>
                <c:pt idx="232">
                  <c:v>44536</c:v>
                </c:pt>
                <c:pt idx="233">
                  <c:v>44537</c:v>
                </c:pt>
                <c:pt idx="234">
                  <c:v>44538</c:v>
                </c:pt>
                <c:pt idx="235">
                  <c:v>44539</c:v>
                </c:pt>
                <c:pt idx="236">
                  <c:v>44540</c:v>
                </c:pt>
                <c:pt idx="237">
                  <c:v>44543</c:v>
                </c:pt>
                <c:pt idx="238">
                  <c:v>44544</c:v>
                </c:pt>
                <c:pt idx="239">
                  <c:v>44545</c:v>
                </c:pt>
                <c:pt idx="240">
                  <c:v>44546</c:v>
                </c:pt>
                <c:pt idx="241">
                  <c:v>44547</c:v>
                </c:pt>
                <c:pt idx="242">
                  <c:v>44550</c:v>
                </c:pt>
                <c:pt idx="243">
                  <c:v>44551</c:v>
                </c:pt>
                <c:pt idx="244">
                  <c:v>44552</c:v>
                </c:pt>
                <c:pt idx="245">
                  <c:v>44553</c:v>
                </c:pt>
                <c:pt idx="246">
                  <c:v>44557</c:v>
                </c:pt>
                <c:pt idx="247">
                  <c:v>44558</c:v>
                </c:pt>
                <c:pt idx="248">
                  <c:v>44559</c:v>
                </c:pt>
                <c:pt idx="249">
                  <c:v>44560</c:v>
                </c:pt>
                <c:pt idx="250">
                  <c:v>44564</c:v>
                </c:pt>
                <c:pt idx="251">
                  <c:v>44565</c:v>
                </c:pt>
                <c:pt idx="252">
                  <c:v>44566</c:v>
                </c:pt>
                <c:pt idx="253">
                  <c:v>44567</c:v>
                </c:pt>
                <c:pt idx="254">
                  <c:v>44568</c:v>
                </c:pt>
                <c:pt idx="255">
                  <c:v>44571</c:v>
                </c:pt>
                <c:pt idx="256">
                  <c:v>44572</c:v>
                </c:pt>
                <c:pt idx="257">
                  <c:v>44573</c:v>
                </c:pt>
                <c:pt idx="258">
                  <c:v>44574</c:v>
                </c:pt>
                <c:pt idx="259">
                  <c:v>44575</c:v>
                </c:pt>
                <c:pt idx="260">
                  <c:v>44579</c:v>
                </c:pt>
                <c:pt idx="261">
                  <c:v>44580</c:v>
                </c:pt>
                <c:pt idx="262">
                  <c:v>44581</c:v>
                </c:pt>
                <c:pt idx="263">
                  <c:v>44582</c:v>
                </c:pt>
                <c:pt idx="264">
                  <c:v>44585</c:v>
                </c:pt>
                <c:pt idx="265">
                  <c:v>44586</c:v>
                </c:pt>
                <c:pt idx="266">
                  <c:v>44587</c:v>
                </c:pt>
                <c:pt idx="267">
                  <c:v>44588</c:v>
                </c:pt>
                <c:pt idx="268">
                  <c:v>44589</c:v>
                </c:pt>
                <c:pt idx="269">
                  <c:v>44592</c:v>
                </c:pt>
                <c:pt idx="270">
                  <c:v>44593</c:v>
                </c:pt>
                <c:pt idx="271">
                  <c:v>44594</c:v>
                </c:pt>
                <c:pt idx="272">
                  <c:v>44595</c:v>
                </c:pt>
                <c:pt idx="273">
                  <c:v>44596</c:v>
                </c:pt>
                <c:pt idx="274">
                  <c:v>44599</c:v>
                </c:pt>
                <c:pt idx="275">
                  <c:v>44600</c:v>
                </c:pt>
                <c:pt idx="276">
                  <c:v>44601</c:v>
                </c:pt>
                <c:pt idx="277">
                  <c:v>44602</c:v>
                </c:pt>
                <c:pt idx="278">
                  <c:v>44603</c:v>
                </c:pt>
                <c:pt idx="279">
                  <c:v>44606</c:v>
                </c:pt>
                <c:pt idx="280">
                  <c:v>44607</c:v>
                </c:pt>
                <c:pt idx="281">
                  <c:v>44608</c:v>
                </c:pt>
                <c:pt idx="282">
                  <c:v>44609</c:v>
                </c:pt>
                <c:pt idx="283">
                  <c:v>44610</c:v>
                </c:pt>
                <c:pt idx="284">
                  <c:v>44614</c:v>
                </c:pt>
                <c:pt idx="285">
                  <c:v>44615</c:v>
                </c:pt>
                <c:pt idx="286">
                  <c:v>44616</c:v>
                </c:pt>
                <c:pt idx="287">
                  <c:v>44617</c:v>
                </c:pt>
                <c:pt idx="288">
                  <c:v>44620</c:v>
                </c:pt>
                <c:pt idx="289">
                  <c:v>44621</c:v>
                </c:pt>
                <c:pt idx="290">
                  <c:v>44622</c:v>
                </c:pt>
                <c:pt idx="291">
                  <c:v>44623</c:v>
                </c:pt>
                <c:pt idx="292">
                  <c:v>44624</c:v>
                </c:pt>
                <c:pt idx="293">
                  <c:v>44627</c:v>
                </c:pt>
                <c:pt idx="294">
                  <c:v>44628</c:v>
                </c:pt>
                <c:pt idx="295">
                  <c:v>44629</c:v>
                </c:pt>
                <c:pt idx="296">
                  <c:v>44630</c:v>
                </c:pt>
                <c:pt idx="297">
                  <c:v>44631</c:v>
                </c:pt>
                <c:pt idx="298">
                  <c:v>44634</c:v>
                </c:pt>
                <c:pt idx="299">
                  <c:v>44635</c:v>
                </c:pt>
                <c:pt idx="300">
                  <c:v>44636</c:v>
                </c:pt>
                <c:pt idx="301">
                  <c:v>44637</c:v>
                </c:pt>
                <c:pt idx="302">
                  <c:v>44638</c:v>
                </c:pt>
                <c:pt idx="303">
                  <c:v>44641</c:v>
                </c:pt>
                <c:pt idx="304">
                  <c:v>44642</c:v>
                </c:pt>
                <c:pt idx="305">
                  <c:v>44643</c:v>
                </c:pt>
                <c:pt idx="306">
                  <c:v>44644</c:v>
                </c:pt>
                <c:pt idx="307">
                  <c:v>44645</c:v>
                </c:pt>
                <c:pt idx="308">
                  <c:v>44648</c:v>
                </c:pt>
                <c:pt idx="309">
                  <c:v>44649</c:v>
                </c:pt>
                <c:pt idx="310">
                  <c:v>44650</c:v>
                </c:pt>
                <c:pt idx="311">
                  <c:v>44651</c:v>
                </c:pt>
                <c:pt idx="312">
                  <c:v>44652</c:v>
                </c:pt>
                <c:pt idx="313">
                  <c:v>44655</c:v>
                </c:pt>
                <c:pt idx="314">
                  <c:v>44656</c:v>
                </c:pt>
                <c:pt idx="315">
                  <c:v>44657</c:v>
                </c:pt>
                <c:pt idx="316">
                  <c:v>44658</c:v>
                </c:pt>
                <c:pt idx="317">
                  <c:v>44659</c:v>
                </c:pt>
                <c:pt idx="318">
                  <c:v>44662</c:v>
                </c:pt>
                <c:pt idx="319">
                  <c:v>44663</c:v>
                </c:pt>
                <c:pt idx="320">
                  <c:v>44664</c:v>
                </c:pt>
                <c:pt idx="321">
                  <c:v>44665</c:v>
                </c:pt>
                <c:pt idx="322">
                  <c:v>44666</c:v>
                </c:pt>
                <c:pt idx="323">
                  <c:v>44669</c:v>
                </c:pt>
                <c:pt idx="324">
                  <c:v>44670</c:v>
                </c:pt>
                <c:pt idx="325">
                  <c:v>44671</c:v>
                </c:pt>
                <c:pt idx="326">
                  <c:v>44672</c:v>
                </c:pt>
                <c:pt idx="327">
                  <c:v>44673</c:v>
                </c:pt>
                <c:pt idx="328">
                  <c:v>44676</c:v>
                </c:pt>
                <c:pt idx="329">
                  <c:v>44677</c:v>
                </c:pt>
                <c:pt idx="330">
                  <c:v>44678</c:v>
                </c:pt>
                <c:pt idx="331">
                  <c:v>44679</c:v>
                </c:pt>
                <c:pt idx="332">
                  <c:v>44680</c:v>
                </c:pt>
                <c:pt idx="333">
                  <c:v>44683</c:v>
                </c:pt>
                <c:pt idx="334">
                  <c:v>44684</c:v>
                </c:pt>
                <c:pt idx="335">
                  <c:v>44685</c:v>
                </c:pt>
                <c:pt idx="336">
                  <c:v>44686</c:v>
                </c:pt>
                <c:pt idx="337">
                  <c:v>44687</c:v>
                </c:pt>
                <c:pt idx="338">
                  <c:v>44690</c:v>
                </c:pt>
                <c:pt idx="339">
                  <c:v>44691</c:v>
                </c:pt>
                <c:pt idx="340">
                  <c:v>44692</c:v>
                </c:pt>
                <c:pt idx="341">
                  <c:v>44693</c:v>
                </c:pt>
                <c:pt idx="342">
                  <c:v>44694</c:v>
                </c:pt>
                <c:pt idx="343">
                  <c:v>44697</c:v>
                </c:pt>
                <c:pt idx="344">
                  <c:v>44698</c:v>
                </c:pt>
                <c:pt idx="345">
                  <c:v>44699</c:v>
                </c:pt>
                <c:pt idx="346">
                  <c:v>44700</c:v>
                </c:pt>
                <c:pt idx="347">
                  <c:v>44701</c:v>
                </c:pt>
                <c:pt idx="348">
                  <c:v>44704</c:v>
                </c:pt>
                <c:pt idx="349">
                  <c:v>44705</c:v>
                </c:pt>
                <c:pt idx="350">
                  <c:v>44706</c:v>
                </c:pt>
                <c:pt idx="351">
                  <c:v>44707</c:v>
                </c:pt>
                <c:pt idx="352">
                  <c:v>44708</c:v>
                </c:pt>
                <c:pt idx="353">
                  <c:v>44712</c:v>
                </c:pt>
                <c:pt idx="354">
                  <c:v>44713</c:v>
                </c:pt>
                <c:pt idx="355">
                  <c:v>44714</c:v>
                </c:pt>
                <c:pt idx="356">
                  <c:v>44715</c:v>
                </c:pt>
                <c:pt idx="357">
                  <c:v>44718</c:v>
                </c:pt>
                <c:pt idx="358">
                  <c:v>44719</c:v>
                </c:pt>
                <c:pt idx="359">
                  <c:v>44720</c:v>
                </c:pt>
                <c:pt idx="360">
                  <c:v>44721</c:v>
                </c:pt>
                <c:pt idx="361">
                  <c:v>44722</c:v>
                </c:pt>
                <c:pt idx="362">
                  <c:v>44725</c:v>
                </c:pt>
                <c:pt idx="363">
                  <c:v>44726</c:v>
                </c:pt>
                <c:pt idx="364">
                  <c:v>44727</c:v>
                </c:pt>
                <c:pt idx="365">
                  <c:v>44728</c:v>
                </c:pt>
                <c:pt idx="366">
                  <c:v>44729</c:v>
                </c:pt>
                <c:pt idx="367">
                  <c:v>44733</c:v>
                </c:pt>
                <c:pt idx="368">
                  <c:v>44734</c:v>
                </c:pt>
                <c:pt idx="369">
                  <c:v>44735</c:v>
                </c:pt>
                <c:pt idx="370">
                  <c:v>44736</c:v>
                </c:pt>
                <c:pt idx="371">
                  <c:v>44739</c:v>
                </c:pt>
                <c:pt idx="372">
                  <c:v>44740</c:v>
                </c:pt>
                <c:pt idx="373">
                  <c:v>44741</c:v>
                </c:pt>
                <c:pt idx="374">
                  <c:v>44742</c:v>
                </c:pt>
                <c:pt idx="375">
                  <c:v>44743</c:v>
                </c:pt>
                <c:pt idx="376">
                  <c:v>44747</c:v>
                </c:pt>
                <c:pt idx="377">
                  <c:v>44748</c:v>
                </c:pt>
                <c:pt idx="378">
                  <c:v>44749</c:v>
                </c:pt>
                <c:pt idx="379">
                  <c:v>44750</c:v>
                </c:pt>
                <c:pt idx="380">
                  <c:v>44753</c:v>
                </c:pt>
                <c:pt idx="381">
                  <c:v>44754</c:v>
                </c:pt>
                <c:pt idx="382">
                  <c:v>44755</c:v>
                </c:pt>
                <c:pt idx="383">
                  <c:v>44756</c:v>
                </c:pt>
                <c:pt idx="384">
                  <c:v>44757</c:v>
                </c:pt>
                <c:pt idx="385">
                  <c:v>44760</c:v>
                </c:pt>
                <c:pt idx="386">
                  <c:v>44761</c:v>
                </c:pt>
                <c:pt idx="387">
                  <c:v>44762</c:v>
                </c:pt>
                <c:pt idx="388">
                  <c:v>44763</c:v>
                </c:pt>
                <c:pt idx="389">
                  <c:v>44764</c:v>
                </c:pt>
                <c:pt idx="390">
                  <c:v>44767</c:v>
                </c:pt>
                <c:pt idx="391">
                  <c:v>44768</c:v>
                </c:pt>
                <c:pt idx="392">
                  <c:v>44769</c:v>
                </c:pt>
                <c:pt idx="393">
                  <c:v>44770</c:v>
                </c:pt>
                <c:pt idx="394">
                  <c:v>44771</c:v>
                </c:pt>
                <c:pt idx="395">
                  <c:v>44774</c:v>
                </c:pt>
                <c:pt idx="396">
                  <c:v>44775</c:v>
                </c:pt>
                <c:pt idx="397">
                  <c:v>44776</c:v>
                </c:pt>
                <c:pt idx="398">
                  <c:v>44777</c:v>
                </c:pt>
                <c:pt idx="399">
                  <c:v>44778</c:v>
                </c:pt>
                <c:pt idx="400">
                  <c:v>44781</c:v>
                </c:pt>
                <c:pt idx="401">
                  <c:v>44782</c:v>
                </c:pt>
                <c:pt idx="402">
                  <c:v>44783</c:v>
                </c:pt>
                <c:pt idx="403">
                  <c:v>44784</c:v>
                </c:pt>
                <c:pt idx="404">
                  <c:v>44785</c:v>
                </c:pt>
                <c:pt idx="405">
                  <c:v>44788</c:v>
                </c:pt>
                <c:pt idx="406">
                  <c:v>44789</c:v>
                </c:pt>
                <c:pt idx="407">
                  <c:v>44790</c:v>
                </c:pt>
                <c:pt idx="408">
                  <c:v>44791</c:v>
                </c:pt>
                <c:pt idx="409">
                  <c:v>44792</c:v>
                </c:pt>
                <c:pt idx="410">
                  <c:v>44795</c:v>
                </c:pt>
                <c:pt idx="411">
                  <c:v>44796</c:v>
                </c:pt>
                <c:pt idx="412">
                  <c:v>44797</c:v>
                </c:pt>
                <c:pt idx="413">
                  <c:v>44798</c:v>
                </c:pt>
                <c:pt idx="414">
                  <c:v>44799</c:v>
                </c:pt>
                <c:pt idx="415">
                  <c:v>44802</c:v>
                </c:pt>
                <c:pt idx="416">
                  <c:v>44803</c:v>
                </c:pt>
                <c:pt idx="417">
                  <c:v>44804</c:v>
                </c:pt>
                <c:pt idx="418">
                  <c:v>44805</c:v>
                </c:pt>
                <c:pt idx="419">
                  <c:v>44806</c:v>
                </c:pt>
                <c:pt idx="420">
                  <c:v>44810</c:v>
                </c:pt>
                <c:pt idx="421">
                  <c:v>44811</c:v>
                </c:pt>
                <c:pt idx="422">
                  <c:v>44812</c:v>
                </c:pt>
                <c:pt idx="423">
                  <c:v>44813</c:v>
                </c:pt>
                <c:pt idx="424">
                  <c:v>44816</c:v>
                </c:pt>
                <c:pt idx="425">
                  <c:v>44817</c:v>
                </c:pt>
                <c:pt idx="426">
                  <c:v>44818</c:v>
                </c:pt>
                <c:pt idx="427">
                  <c:v>44819</c:v>
                </c:pt>
                <c:pt idx="428">
                  <c:v>44820</c:v>
                </c:pt>
                <c:pt idx="429">
                  <c:v>44823</c:v>
                </c:pt>
                <c:pt idx="430">
                  <c:v>44824</c:v>
                </c:pt>
                <c:pt idx="431">
                  <c:v>44825</c:v>
                </c:pt>
                <c:pt idx="432">
                  <c:v>44826</c:v>
                </c:pt>
                <c:pt idx="433">
                  <c:v>44827</c:v>
                </c:pt>
                <c:pt idx="434">
                  <c:v>44830</c:v>
                </c:pt>
                <c:pt idx="435">
                  <c:v>44831</c:v>
                </c:pt>
                <c:pt idx="436">
                  <c:v>44832</c:v>
                </c:pt>
                <c:pt idx="437">
                  <c:v>44833</c:v>
                </c:pt>
                <c:pt idx="438">
                  <c:v>44834</c:v>
                </c:pt>
                <c:pt idx="439">
                  <c:v>44837</c:v>
                </c:pt>
                <c:pt idx="440">
                  <c:v>44838</c:v>
                </c:pt>
                <c:pt idx="441">
                  <c:v>44839</c:v>
                </c:pt>
                <c:pt idx="442">
                  <c:v>44840</c:v>
                </c:pt>
                <c:pt idx="443">
                  <c:v>44841</c:v>
                </c:pt>
                <c:pt idx="444">
                  <c:v>44845</c:v>
                </c:pt>
                <c:pt idx="445">
                  <c:v>44846</c:v>
                </c:pt>
                <c:pt idx="446">
                  <c:v>44847</c:v>
                </c:pt>
                <c:pt idx="447">
                  <c:v>44848</c:v>
                </c:pt>
                <c:pt idx="448">
                  <c:v>44851</c:v>
                </c:pt>
                <c:pt idx="449">
                  <c:v>44852</c:v>
                </c:pt>
                <c:pt idx="450">
                  <c:v>44853</c:v>
                </c:pt>
                <c:pt idx="451">
                  <c:v>44854</c:v>
                </c:pt>
                <c:pt idx="452">
                  <c:v>44855</c:v>
                </c:pt>
                <c:pt idx="453">
                  <c:v>44858</c:v>
                </c:pt>
                <c:pt idx="454">
                  <c:v>44859</c:v>
                </c:pt>
                <c:pt idx="455">
                  <c:v>44860</c:v>
                </c:pt>
                <c:pt idx="456">
                  <c:v>44861</c:v>
                </c:pt>
                <c:pt idx="457">
                  <c:v>44862</c:v>
                </c:pt>
                <c:pt idx="458">
                  <c:v>44865</c:v>
                </c:pt>
                <c:pt idx="459">
                  <c:v>44866</c:v>
                </c:pt>
                <c:pt idx="460">
                  <c:v>44867</c:v>
                </c:pt>
                <c:pt idx="461">
                  <c:v>44868</c:v>
                </c:pt>
                <c:pt idx="462">
                  <c:v>44869</c:v>
                </c:pt>
                <c:pt idx="463">
                  <c:v>44872</c:v>
                </c:pt>
                <c:pt idx="464">
                  <c:v>44873</c:v>
                </c:pt>
                <c:pt idx="465">
                  <c:v>44874</c:v>
                </c:pt>
                <c:pt idx="466">
                  <c:v>44875</c:v>
                </c:pt>
                <c:pt idx="467">
                  <c:v>44879</c:v>
                </c:pt>
                <c:pt idx="468">
                  <c:v>44880</c:v>
                </c:pt>
                <c:pt idx="469">
                  <c:v>44881</c:v>
                </c:pt>
                <c:pt idx="470">
                  <c:v>44882</c:v>
                </c:pt>
                <c:pt idx="471">
                  <c:v>44883</c:v>
                </c:pt>
                <c:pt idx="472">
                  <c:v>44886</c:v>
                </c:pt>
                <c:pt idx="473">
                  <c:v>44887</c:v>
                </c:pt>
                <c:pt idx="474">
                  <c:v>44888</c:v>
                </c:pt>
                <c:pt idx="475">
                  <c:v>44890</c:v>
                </c:pt>
                <c:pt idx="476">
                  <c:v>44893</c:v>
                </c:pt>
                <c:pt idx="477">
                  <c:v>44894</c:v>
                </c:pt>
                <c:pt idx="478">
                  <c:v>44895</c:v>
                </c:pt>
                <c:pt idx="479">
                  <c:v>44896</c:v>
                </c:pt>
                <c:pt idx="480">
                  <c:v>44897</c:v>
                </c:pt>
                <c:pt idx="481">
                  <c:v>44900</c:v>
                </c:pt>
                <c:pt idx="482">
                  <c:v>44901</c:v>
                </c:pt>
                <c:pt idx="483">
                  <c:v>44902</c:v>
                </c:pt>
                <c:pt idx="484">
                  <c:v>44903</c:v>
                </c:pt>
                <c:pt idx="485">
                  <c:v>44904</c:v>
                </c:pt>
                <c:pt idx="486">
                  <c:v>44907</c:v>
                </c:pt>
                <c:pt idx="487">
                  <c:v>44908</c:v>
                </c:pt>
                <c:pt idx="488">
                  <c:v>44909</c:v>
                </c:pt>
                <c:pt idx="489">
                  <c:v>44910</c:v>
                </c:pt>
                <c:pt idx="490">
                  <c:v>44911</c:v>
                </c:pt>
                <c:pt idx="491">
                  <c:v>44914</c:v>
                </c:pt>
                <c:pt idx="492">
                  <c:v>44915</c:v>
                </c:pt>
                <c:pt idx="493">
                  <c:v>44916</c:v>
                </c:pt>
                <c:pt idx="494">
                  <c:v>44917</c:v>
                </c:pt>
                <c:pt idx="495">
                  <c:v>44918</c:v>
                </c:pt>
                <c:pt idx="496">
                  <c:v>44922</c:v>
                </c:pt>
                <c:pt idx="497">
                  <c:v>44923</c:v>
                </c:pt>
                <c:pt idx="498">
                  <c:v>44924</c:v>
                </c:pt>
                <c:pt idx="499">
                  <c:v>44925</c:v>
                </c:pt>
                <c:pt idx="500">
                  <c:v>44929</c:v>
                </c:pt>
                <c:pt idx="501">
                  <c:v>44930</c:v>
                </c:pt>
                <c:pt idx="502">
                  <c:v>44931</c:v>
                </c:pt>
                <c:pt idx="503">
                  <c:v>44932</c:v>
                </c:pt>
                <c:pt idx="504">
                  <c:v>44935</c:v>
                </c:pt>
                <c:pt idx="505">
                  <c:v>44936</c:v>
                </c:pt>
                <c:pt idx="506">
                  <c:v>44937</c:v>
                </c:pt>
                <c:pt idx="507">
                  <c:v>44938</c:v>
                </c:pt>
                <c:pt idx="508">
                  <c:v>44939</c:v>
                </c:pt>
                <c:pt idx="509">
                  <c:v>44943</c:v>
                </c:pt>
                <c:pt idx="510">
                  <c:v>44944</c:v>
                </c:pt>
                <c:pt idx="511">
                  <c:v>44945</c:v>
                </c:pt>
                <c:pt idx="512">
                  <c:v>44946</c:v>
                </c:pt>
                <c:pt idx="513">
                  <c:v>44949</c:v>
                </c:pt>
                <c:pt idx="514">
                  <c:v>44950</c:v>
                </c:pt>
                <c:pt idx="515">
                  <c:v>44951</c:v>
                </c:pt>
                <c:pt idx="516">
                  <c:v>44952</c:v>
                </c:pt>
                <c:pt idx="517">
                  <c:v>44953</c:v>
                </c:pt>
                <c:pt idx="518">
                  <c:v>44956</c:v>
                </c:pt>
                <c:pt idx="519">
                  <c:v>44957</c:v>
                </c:pt>
                <c:pt idx="520">
                  <c:v>44958</c:v>
                </c:pt>
                <c:pt idx="521">
                  <c:v>44959</c:v>
                </c:pt>
                <c:pt idx="522">
                  <c:v>44960</c:v>
                </c:pt>
                <c:pt idx="523">
                  <c:v>44963</c:v>
                </c:pt>
                <c:pt idx="524">
                  <c:v>44964</c:v>
                </c:pt>
                <c:pt idx="525">
                  <c:v>44965</c:v>
                </c:pt>
                <c:pt idx="526">
                  <c:v>44966</c:v>
                </c:pt>
                <c:pt idx="527">
                  <c:v>44967</c:v>
                </c:pt>
                <c:pt idx="528">
                  <c:v>44970</c:v>
                </c:pt>
                <c:pt idx="529">
                  <c:v>44971</c:v>
                </c:pt>
                <c:pt idx="530">
                  <c:v>44972</c:v>
                </c:pt>
                <c:pt idx="531">
                  <c:v>44973</c:v>
                </c:pt>
                <c:pt idx="532">
                  <c:v>44974</c:v>
                </c:pt>
                <c:pt idx="533">
                  <c:v>44978</c:v>
                </c:pt>
                <c:pt idx="534">
                  <c:v>44979</c:v>
                </c:pt>
                <c:pt idx="535">
                  <c:v>44980</c:v>
                </c:pt>
                <c:pt idx="536">
                  <c:v>44981</c:v>
                </c:pt>
                <c:pt idx="537">
                  <c:v>44984</c:v>
                </c:pt>
                <c:pt idx="538">
                  <c:v>44985</c:v>
                </c:pt>
                <c:pt idx="539">
                  <c:v>44986</c:v>
                </c:pt>
                <c:pt idx="540">
                  <c:v>44987</c:v>
                </c:pt>
                <c:pt idx="541">
                  <c:v>44988</c:v>
                </c:pt>
                <c:pt idx="542">
                  <c:v>44991</c:v>
                </c:pt>
                <c:pt idx="543">
                  <c:v>44992</c:v>
                </c:pt>
                <c:pt idx="544">
                  <c:v>44993</c:v>
                </c:pt>
                <c:pt idx="545">
                  <c:v>44994</c:v>
                </c:pt>
                <c:pt idx="546">
                  <c:v>44995</c:v>
                </c:pt>
                <c:pt idx="547">
                  <c:v>44998</c:v>
                </c:pt>
                <c:pt idx="548">
                  <c:v>44999</c:v>
                </c:pt>
                <c:pt idx="549">
                  <c:v>45000</c:v>
                </c:pt>
                <c:pt idx="550">
                  <c:v>45001</c:v>
                </c:pt>
                <c:pt idx="551">
                  <c:v>45002</c:v>
                </c:pt>
                <c:pt idx="552">
                  <c:v>45005</c:v>
                </c:pt>
                <c:pt idx="553">
                  <c:v>45006</c:v>
                </c:pt>
                <c:pt idx="554">
                  <c:v>45007</c:v>
                </c:pt>
                <c:pt idx="555">
                  <c:v>45008</c:v>
                </c:pt>
                <c:pt idx="556">
                  <c:v>45009</c:v>
                </c:pt>
                <c:pt idx="557">
                  <c:v>45012</c:v>
                </c:pt>
                <c:pt idx="558">
                  <c:v>45013</c:v>
                </c:pt>
                <c:pt idx="559">
                  <c:v>45014</c:v>
                </c:pt>
                <c:pt idx="560">
                  <c:v>45015</c:v>
                </c:pt>
                <c:pt idx="561">
                  <c:v>45016</c:v>
                </c:pt>
                <c:pt idx="562">
                  <c:v>45019</c:v>
                </c:pt>
                <c:pt idx="563">
                  <c:v>45020</c:v>
                </c:pt>
                <c:pt idx="564">
                  <c:v>45021</c:v>
                </c:pt>
                <c:pt idx="565">
                  <c:v>45022</c:v>
                </c:pt>
                <c:pt idx="566">
                  <c:v>45023</c:v>
                </c:pt>
                <c:pt idx="567">
                  <c:v>45026</c:v>
                </c:pt>
                <c:pt idx="568">
                  <c:v>45027</c:v>
                </c:pt>
                <c:pt idx="569">
                  <c:v>45028</c:v>
                </c:pt>
                <c:pt idx="570">
                  <c:v>45029</c:v>
                </c:pt>
                <c:pt idx="571">
                  <c:v>45030</c:v>
                </c:pt>
                <c:pt idx="572">
                  <c:v>45033</c:v>
                </c:pt>
                <c:pt idx="573">
                  <c:v>45034</c:v>
                </c:pt>
                <c:pt idx="574">
                  <c:v>45035</c:v>
                </c:pt>
                <c:pt idx="575">
                  <c:v>45036</c:v>
                </c:pt>
                <c:pt idx="576">
                  <c:v>45037</c:v>
                </c:pt>
                <c:pt idx="577">
                  <c:v>45040</c:v>
                </c:pt>
                <c:pt idx="578">
                  <c:v>45041</c:v>
                </c:pt>
                <c:pt idx="579">
                  <c:v>45042</c:v>
                </c:pt>
                <c:pt idx="580">
                  <c:v>45043</c:v>
                </c:pt>
                <c:pt idx="581">
                  <c:v>45044</c:v>
                </c:pt>
                <c:pt idx="582">
                  <c:v>45047</c:v>
                </c:pt>
                <c:pt idx="583">
                  <c:v>45048</c:v>
                </c:pt>
                <c:pt idx="584">
                  <c:v>45049</c:v>
                </c:pt>
                <c:pt idx="585">
                  <c:v>45050</c:v>
                </c:pt>
                <c:pt idx="586">
                  <c:v>45051</c:v>
                </c:pt>
                <c:pt idx="587">
                  <c:v>45054</c:v>
                </c:pt>
                <c:pt idx="588">
                  <c:v>45055</c:v>
                </c:pt>
                <c:pt idx="589">
                  <c:v>45056</c:v>
                </c:pt>
                <c:pt idx="590">
                  <c:v>45057</c:v>
                </c:pt>
                <c:pt idx="591">
                  <c:v>45058</c:v>
                </c:pt>
                <c:pt idx="592">
                  <c:v>45061</c:v>
                </c:pt>
                <c:pt idx="593">
                  <c:v>45062</c:v>
                </c:pt>
                <c:pt idx="594">
                  <c:v>45063</c:v>
                </c:pt>
                <c:pt idx="595">
                  <c:v>45064</c:v>
                </c:pt>
                <c:pt idx="596">
                  <c:v>45065</c:v>
                </c:pt>
                <c:pt idx="597">
                  <c:v>45068</c:v>
                </c:pt>
                <c:pt idx="598">
                  <c:v>45069</c:v>
                </c:pt>
                <c:pt idx="599">
                  <c:v>45070</c:v>
                </c:pt>
                <c:pt idx="600">
                  <c:v>45071</c:v>
                </c:pt>
                <c:pt idx="601">
                  <c:v>45072</c:v>
                </c:pt>
                <c:pt idx="602">
                  <c:v>45076</c:v>
                </c:pt>
                <c:pt idx="603">
                  <c:v>45077</c:v>
                </c:pt>
                <c:pt idx="604">
                  <c:v>45078</c:v>
                </c:pt>
                <c:pt idx="605">
                  <c:v>45079</c:v>
                </c:pt>
                <c:pt idx="606">
                  <c:v>45082</c:v>
                </c:pt>
                <c:pt idx="607">
                  <c:v>45083</c:v>
                </c:pt>
                <c:pt idx="608">
                  <c:v>45084</c:v>
                </c:pt>
                <c:pt idx="609">
                  <c:v>45085</c:v>
                </c:pt>
                <c:pt idx="610">
                  <c:v>45086</c:v>
                </c:pt>
                <c:pt idx="611">
                  <c:v>45089</c:v>
                </c:pt>
                <c:pt idx="612">
                  <c:v>45090</c:v>
                </c:pt>
                <c:pt idx="613">
                  <c:v>45091</c:v>
                </c:pt>
                <c:pt idx="614">
                  <c:v>45092</c:v>
                </c:pt>
                <c:pt idx="615">
                  <c:v>45093</c:v>
                </c:pt>
                <c:pt idx="616">
                  <c:v>45097</c:v>
                </c:pt>
                <c:pt idx="617">
                  <c:v>45098</c:v>
                </c:pt>
                <c:pt idx="618">
                  <c:v>45099</c:v>
                </c:pt>
                <c:pt idx="619">
                  <c:v>45100</c:v>
                </c:pt>
                <c:pt idx="620">
                  <c:v>45103</c:v>
                </c:pt>
                <c:pt idx="621">
                  <c:v>45104</c:v>
                </c:pt>
                <c:pt idx="622">
                  <c:v>45105</c:v>
                </c:pt>
                <c:pt idx="623">
                  <c:v>45106</c:v>
                </c:pt>
                <c:pt idx="624">
                  <c:v>45107</c:v>
                </c:pt>
                <c:pt idx="625">
                  <c:v>45110</c:v>
                </c:pt>
                <c:pt idx="626">
                  <c:v>45112</c:v>
                </c:pt>
                <c:pt idx="627">
                  <c:v>45113</c:v>
                </c:pt>
                <c:pt idx="628">
                  <c:v>45114</c:v>
                </c:pt>
                <c:pt idx="629">
                  <c:v>45117</c:v>
                </c:pt>
                <c:pt idx="630">
                  <c:v>45118</c:v>
                </c:pt>
                <c:pt idx="631">
                  <c:v>45119</c:v>
                </c:pt>
                <c:pt idx="632">
                  <c:v>45120</c:v>
                </c:pt>
                <c:pt idx="633">
                  <c:v>45121</c:v>
                </c:pt>
                <c:pt idx="634">
                  <c:v>45124</c:v>
                </c:pt>
                <c:pt idx="635">
                  <c:v>45125</c:v>
                </c:pt>
                <c:pt idx="636">
                  <c:v>45126</c:v>
                </c:pt>
                <c:pt idx="637">
                  <c:v>45127</c:v>
                </c:pt>
                <c:pt idx="638">
                  <c:v>45128</c:v>
                </c:pt>
                <c:pt idx="639">
                  <c:v>45131</c:v>
                </c:pt>
                <c:pt idx="640">
                  <c:v>45132</c:v>
                </c:pt>
                <c:pt idx="641">
                  <c:v>45133</c:v>
                </c:pt>
                <c:pt idx="642">
                  <c:v>45134</c:v>
                </c:pt>
                <c:pt idx="643">
                  <c:v>45135</c:v>
                </c:pt>
                <c:pt idx="644">
                  <c:v>45138</c:v>
                </c:pt>
                <c:pt idx="645">
                  <c:v>45139</c:v>
                </c:pt>
                <c:pt idx="646">
                  <c:v>45140</c:v>
                </c:pt>
                <c:pt idx="647">
                  <c:v>45141</c:v>
                </c:pt>
                <c:pt idx="648">
                  <c:v>45142</c:v>
                </c:pt>
                <c:pt idx="649">
                  <c:v>45145</c:v>
                </c:pt>
                <c:pt idx="650">
                  <c:v>45146</c:v>
                </c:pt>
                <c:pt idx="651">
                  <c:v>45147</c:v>
                </c:pt>
                <c:pt idx="652">
                  <c:v>45148</c:v>
                </c:pt>
                <c:pt idx="653">
                  <c:v>45149</c:v>
                </c:pt>
                <c:pt idx="654">
                  <c:v>45152</c:v>
                </c:pt>
                <c:pt idx="655">
                  <c:v>45153</c:v>
                </c:pt>
                <c:pt idx="656">
                  <c:v>45154</c:v>
                </c:pt>
                <c:pt idx="657">
                  <c:v>45155</c:v>
                </c:pt>
                <c:pt idx="658">
                  <c:v>45156</c:v>
                </c:pt>
                <c:pt idx="659">
                  <c:v>45159</c:v>
                </c:pt>
                <c:pt idx="660">
                  <c:v>45160</c:v>
                </c:pt>
                <c:pt idx="661">
                  <c:v>45161</c:v>
                </c:pt>
                <c:pt idx="662">
                  <c:v>45162</c:v>
                </c:pt>
                <c:pt idx="663">
                  <c:v>45163</c:v>
                </c:pt>
                <c:pt idx="664">
                  <c:v>45166</c:v>
                </c:pt>
                <c:pt idx="665">
                  <c:v>45167</c:v>
                </c:pt>
                <c:pt idx="666">
                  <c:v>45168</c:v>
                </c:pt>
                <c:pt idx="667">
                  <c:v>45169</c:v>
                </c:pt>
                <c:pt idx="668">
                  <c:v>45170</c:v>
                </c:pt>
                <c:pt idx="669">
                  <c:v>45174</c:v>
                </c:pt>
                <c:pt idx="670">
                  <c:v>45175</c:v>
                </c:pt>
                <c:pt idx="671">
                  <c:v>45176</c:v>
                </c:pt>
                <c:pt idx="672">
                  <c:v>45177</c:v>
                </c:pt>
                <c:pt idx="673">
                  <c:v>45180</c:v>
                </c:pt>
                <c:pt idx="674">
                  <c:v>45181</c:v>
                </c:pt>
                <c:pt idx="675">
                  <c:v>45182</c:v>
                </c:pt>
                <c:pt idx="676">
                  <c:v>45183</c:v>
                </c:pt>
                <c:pt idx="677">
                  <c:v>45184</c:v>
                </c:pt>
                <c:pt idx="678">
                  <c:v>45187</c:v>
                </c:pt>
                <c:pt idx="679">
                  <c:v>45188</c:v>
                </c:pt>
                <c:pt idx="680">
                  <c:v>45189</c:v>
                </c:pt>
                <c:pt idx="681">
                  <c:v>45190</c:v>
                </c:pt>
                <c:pt idx="682">
                  <c:v>45191</c:v>
                </c:pt>
                <c:pt idx="683">
                  <c:v>45194</c:v>
                </c:pt>
                <c:pt idx="684">
                  <c:v>45195</c:v>
                </c:pt>
                <c:pt idx="685">
                  <c:v>45196</c:v>
                </c:pt>
                <c:pt idx="686">
                  <c:v>45197</c:v>
                </c:pt>
                <c:pt idx="687">
                  <c:v>45198</c:v>
                </c:pt>
                <c:pt idx="688">
                  <c:v>45201</c:v>
                </c:pt>
                <c:pt idx="689">
                  <c:v>45202</c:v>
                </c:pt>
                <c:pt idx="690">
                  <c:v>45203</c:v>
                </c:pt>
                <c:pt idx="691">
                  <c:v>45204</c:v>
                </c:pt>
                <c:pt idx="692">
                  <c:v>45205</c:v>
                </c:pt>
                <c:pt idx="693">
                  <c:v>45209</c:v>
                </c:pt>
                <c:pt idx="694">
                  <c:v>45210</c:v>
                </c:pt>
                <c:pt idx="695">
                  <c:v>45211</c:v>
                </c:pt>
                <c:pt idx="696">
                  <c:v>45212</c:v>
                </c:pt>
                <c:pt idx="697">
                  <c:v>45215</c:v>
                </c:pt>
                <c:pt idx="698">
                  <c:v>45216</c:v>
                </c:pt>
                <c:pt idx="699">
                  <c:v>45217</c:v>
                </c:pt>
                <c:pt idx="700">
                  <c:v>45218</c:v>
                </c:pt>
                <c:pt idx="701">
                  <c:v>45219</c:v>
                </c:pt>
                <c:pt idx="702">
                  <c:v>45222</c:v>
                </c:pt>
                <c:pt idx="703">
                  <c:v>45223</c:v>
                </c:pt>
                <c:pt idx="704">
                  <c:v>45224</c:v>
                </c:pt>
                <c:pt idx="705">
                  <c:v>45225</c:v>
                </c:pt>
                <c:pt idx="706">
                  <c:v>45226</c:v>
                </c:pt>
                <c:pt idx="707">
                  <c:v>45229</c:v>
                </c:pt>
                <c:pt idx="708">
                  <c:v>45230</c:v>
                </c:pt>
                <c:pt idx="709">
                  <c:v>45231</c:v>
                </c:pt>
                <c:pt idx="710">
                  <c:v>45232</c:v>
                </c:pt>
                <c:pt idx="711">
                  <c:v>45233</c:v>
                </c:pt>
                <c:pt idx="712">
                  <c:v>45236</c:v>
                </c:pt>
                <c:pt idx="713">
                  <c:v>45237</c:v>
                </c:pt>
                <c:pt idx="714">
                  <c:v>45238</c:v>
                </c:pt>
                <c:pt idx="715">
                  <c:v>45239</c:v>
                </c:pt>
                <c:pt idx="716">
                  <c:v>45243</c:v>
                </c:pt>
                <c:pt idx="717">
                  <c:v>45244</c:v>
                </c:pt>
                <c:pt idx="718">
                  <c:v>45245</c:v>
                </c:pt>
                <c:pt idx="719">
                  <c:v>45246</c:v>
                </c:pt>
                <c:pt idx="720">
                  <c:v>45247</c:v>
                </c:pt>
                <c:pt idx="721">
                  <c:v>45250</c:v>
                </c:pt>
                <c:pt idx="722">
                  <c:v>45251</c:v>
                </c:pt>
                <c:pt idx="723">
                  <c:v>45252</c:v>
                </c:pt>
                <c:pt idx="724">
                  <c:v>45254</c:v>
                </c:pt>
                <c:pt idx="725">
                  <c:v>45257</c:v>
                </c:pt>
                <c:pt idx="726">
                  <c:v>45258</c:v>
                </c:pt>
                <c:pt idx="727">
                  <c:v>45259</c:v>
                </c:pt>
                <c:pt idx="728">
                  <c:v>45260</c:v>
                </c:pt>
                <c:pt idx="729">
                  <c:v>45261</c:v>
                </c:pt>
                <c:pt idx="730">
                  <c:v>45264</c:v>
                </c:pt>
                <c:pt idx="731">
                  <c:v>45265</c:v>
                </c:pt>
                <c:pt idx="732">
                  <c:v>45266</c:v>
                </c:pt>
                <c:pt idx="733">
                  <c:v>45267</c:v>
                </c:pt>
                <c:pt idx="734">
                  <c:v>45268</c:v>
                </c:pt>
                <c:pt idx="735">
                  <c:v>45271</c:v>
                </c:pt>
                <c:pt idx="736">
                  <c:v>45272</c:v>
                </c:pt>
                <c:pt idx="737">
                  <c:v>45273</c:v>
                </c:pt>
                <c:pt idx="738">
                  <c:v>45274</c:v>
                </c:pt>
                <c:pt idx="739">
                  <c:v>45275</c:v>
                </c:pt>
                <c:pt idx="740">
                  <c:v>45278</c:v>
                </c:pt>
                <c:pt idx="741">
                  <c:v>45279</c:v>
                </c:pt>
                <c:pt idx="742">
                  <c:v>45280</c:v>
                </c:pt>
                <c:pt idx="743">
                  <c:v>45281</c:v>
                </c:pt>
                <c:pt idx="744">
                  <c:v>45282</c:v>
                </c:pt>
                <c:pt idx="745">
                  <c:v>45286</c:v>
                </c:pt>
                <c:pt idx="746">
                  <c:v>45287</c:v>
                </c:pt>
                <c:pt idx="747">
                  <c:v>45288</c:v>
                </c:pt>
                <c:pt idx="748">
                  <c:v>45289</c:v>
                </c:pt>
                <c:pt idx="749">
                  <c:v>45293</c:v>
                </c:pt>
                <c:pt idx="750">
                  <c:v>45294</c:v>
                </c:pt>
                <c:pt idx="751">
                  <c:v>45295</c:v>
                </c:pt>
                <c:pt idx="752">
                  <c:v>45296</c:v>
                </c:pt>
                <c:pt idx="753">
                  <c:v>45299</c:v>
                </c:pt>
                <c:pt idx="754">
                  <c:v>45300</c:v>
                </c:pt>
                <c:pt idx="755">
                  <c:v>45301</c:v>
                </c:pt>
                <c:pt idx="756">
                  <c:v>45302</c:v>
                </c:pt>
                <c:pt idx="757">
                  <c:v>45303</c:v>
                </c:pt>
                <c:pt idx="758">
                  <c:v>45307</c:v>
                </c:pt>
                <c:pt idx="759">
                  <c:v>45308</c:v>
                </c:pt>
                <c:pt idx="760">
                  <c:v>45309</c:v>
                </c:pt>
                <c:pt idx="761">
                  <c:v>45310</c:v>
                </c:pt>
                <c:pt idx="762">
                  <c:v>45313</c:v>
                </c:pt>
                <c:pt idx="763">
                  <c:v>45314</c:v>
                </c:pt>
                <c:pt idx="764">
                  <c:v>45315</c:v>
                </c:pt>
                <c:pt idx="765">
                  <c:v>45316</c:v>
                </c:pt>
                <c:pt idx="766">
                  <c:v>45317</c:v>
                </c:pt>
                <c:pt idx="767">
                  <c:v>45320</c:v>
                </c:pt>
                <c:pt idx="768">
                  <c:v>45321</c:v>
                </c:pt>
                <c:pt idx="769">
                  <c:v>45322</c:v>
                </c:pt>
                <c:pt idx="770">
                  <c:v>45323</c:v>
                </c:pt>
                <c:pt idx="771">
                  <c:v>45324</c:v>
                </c:pt>
                <c:pt idx="772">
                  <c:v>45327</c:v>
                </c:pt>
                <c:pt idx="773">
                  <c:v>45328</c:v>
                </c:pt>
                <c:pt idx="774">
                  <c:v>45329</c:v>
                </c:pt>
                <c:pt idx="775">
                  <c:v>45330</c:v>
                </c:pt>
                <c:pt idx="776">
                  <c:v>45331</c:v>
                </c:pt>
                <c:pt idx="777">
                  <c:v>45334</c:v>
                </c:pt>
                <c:pt idx="778">
                  <c:v>45335</c:v>
                </c:pt>
                <c:pt idx="779">
                  <c:v>45336</c:v>
                </c:pt>
                <c:pt idx="780">
                  <c:v>45337</c:v>
                </c:pt>
                <c:pt idx="781">
                  <c:v>45338</c:v>
                </c:pt>
                <c:pt idx="782">
                  <c:v>45342</c:v>
                </c:pt>
                <c:pt idx="783">
                  <c:v>45343</c:v>
                </c:pt>
                <c:pt idx="784">
                  <c:v>45344</c:v>
                </c:pt>
                <c:pt idx="785">
                  <c:v>45345</c:v>
                </c:pt>
                <c:pt idx="786">
                  <c:v>45348</c:v>
                </c:pt>
                <c:pt idx="787">
                  <c:v>45349</c:v>
                </c:pt>
                <c:pt idx="788">
                  <c:v>45350</c:v>
                </c:pt>
                <c:pt idx="789">
                  <c:v>45351</c:v>
                </c:pt>
                <c:pt idx="790">
                  <c:v>45352</c:v>
                </c:pt>
                <c:pt idx="791">
                  <c:v>45355</c:v>
                </c:pt>
                <c:pt idx="792">
                  <c:v>45356</c:v>
                </c:pt>
                <c:pt idx="793">
                  <c:v>45357</c:v>
                </c:pt>
                <c:pt idx="794">
                  <c:v>45358</c:v>
                </c:pt>
                <c:pt idx="795">
                  <c:v>45359</c:v>
                </c:pt>
                <c:pt idx="796">
                  <c:v>45362</c:v>
                </c:pt>
                <c:pt idx="797">
                  <c:v>45363</c:v>
                </c:pt>
                <c:pt idx="798">
                  <c:v>45364</c:v>
                </c:pt>
                <c:pt idx="799">
                  <c:v>45365</c:v>
                </c:pt>
                <c:pt idx="800">
                  <c:v>45366</c:v>
                </c:pt>
                <c:pt idx="801">
                  <c:v>45369</c:v>
                </c:pt>
                <c:pt idx="802">
                  <c:v>45370</c:v>
                </c:pt>
                <c:pt idx="803">
                  <c:v>45371</c:v>
                </c:pt>
                <c:pt idx="804">
                  <c:v>45372</c:v>
                </c:pt>
                <c:pt idx="805">
                  <c:v>45373</c:v>
                </c:pt>
                <c:pt idx="806">
                  <c:v>45376</c:v>
                </c:pt>
                <c:pt idx="807">
                  <c:v>45377</c:v>
                </c:pt>
                <c:pt idx="808">
                  <c:v>45378</c:v>
                </c:pt>
                <c:pt idx="809">
                  <c:v>45379</c:v>
                </c:pt>
                <c:pt idx="810">
                  <c:v>45380</c:v>
                </c:pt>
                <c:pt idx="811">
                  <c:v>45383</c:v>
                </c:pt>
                <c:pt idx="812">
                  <c:v>45384</c:v>
                </c:pt>
                <c:pt idx="813">
                  <c:v>45385</c:v>
                </c:pt>
                <c:pt idx="814">
                  <c:v>45386</c:v>
                </c:pt>
                <c:pt idx="815">
                  <c:v>45387</c:v>
                </c:pt>
                <c:pt idx="816">
                  <c:v>45390</c:v>
                </c:pt>
                <c:pt idx="817">
                  <c:v>45391</c:v>
                </c:pt>
                <c:pt idx="818">
                  <c:v>45392</c:v>
                </c:pt>
                <c:pt idx="819">
                  <c:v>45393</c:v>
                </c:pt>
                <c:pt idx="820">
                  <c:v>45394</c:v>
                </c:pt>
                <c:pt idx="821">
                  <c:v>45397</c:v>
                </c:pt>
                <c:pt idx="822">
                  <c:v>45398</c:v>
                </c:pt>
                <c:pt idx="823">
                  <c:v>45399</c:v>
                </c:pt>
                <c:pt idx="824">
                  <c:v>45400</c:v>
                </c:pt>
                <c:pt idx="825">
                  <c:v>45401</c:v>
                </c:pt>
                <c:pt idx="826">
                  <c:v>45404</c:v>
                </c:pt>
                <c:pt idx="827">
                  <c:v>45405</c:v>
                </c:pt>
                <c:pt idx="828">
                  <c:v>45406</c:v>
                </c:pt>
                <c:pt idx="829">
                  <c:v>45407</c:v>
                </c:pt>
                <c:pt idx="830">
                  <c:v>45408</c:v>
                </c:pt>
                <c:pt idx="831">
                  <c:v>45411</c:v>
                </c:pt>
                <c:pt idx="832">
                  <c:v>45412</c:v>
                </c:pt>
                <c:pt idx="833">
                  <c:v>45413</c:v>
                </c:pt>
                <c:pt idx="834">
                  <c:v>45414</c:v>
                </c:pt>
                <c:pt idx="835">
                  <c:v>45415</c:v>
                </c:pt>
                <c:pt idx="836">
                  <c:v>45418</c:v>
                </c:pt>
                <c:pt idx="837">
                  <c:v>45419</c:v>
                </c:pt>
                <c:pt idx="838">
                  <c:v>45420</c:v>
                </c:pt>
                <c:pt idx="839">
                  <c:v>45421</c:v>
                </c:pt>
                <c:pt idx="840">
                  <c:v>45422</c:v>
                </c:pt>
                <c:pt idx="841">
                  <c:v>45425</c:v>
                </c:pt>
                <c:pt idx="842">
                  <c:v>45426</c:v>
                </c:pt>
                <c:pt idx="843">
                  <c:v>45427</c:v>
                </c:pt>
                <c:pt idx="844">
                  <c:v>45428</c:v>
                </c:pt>
                <c:pt idx="845">
                  <c:v>45429</c:v>
                </c:pt>
                <c:pt idx="846">
                  <c:v>45432</c:v>
                </c:pt>
                <c:pt idx="847">
                  <c:v>45433</c:v>
                </c:pt>
                <c:pt idx="848">
                  <c:v>45434</c:v>
                </c:pt>
                <c:pt idx="849">
                  <c:v>45435</c:v>
                </c:pt>
                <c:pt idx="850">
                  <c:v>45436</c:v>
                </c:pt>
                <c:pt idx="851">
                  <c:v>45440</c:v>
                </c:pt>
                <c:pt idx="852">
                  <c:v>45441</c:v>
                </c:pt>
                <c:pt idx="853">
                  <c:v>45442</c:v>
                </c:pt>
                <c:pt idx="854">
                  <c:v>45443</c:v>
                </c:pt>
                <c:pt idx="855">
                  <c:v>45446</c:v>
                </c:pt>
                <c:pt idx="856">
                  <c:v>45447</c:v>
                </c:pt>
                <c:pt idx="857">
                  <c:v>45448</c:v>
                </c:pt>
                <c:pt idx="858">
                  <c:v>45449</c:v>
                </c:pt>
                <c:pt idx="859">
                  <c:v>45450</c:v>
                </c:pt>
                <c:pt idx="860">
                  <c:v>45453</c:v>
                </c:pt>
                <c:pt idx="861">
                  <c:v>45454</c:v>
                </c:pt>
                <c:pt idx="862">
                  <c:v>45455</c:v>
                </c:pt>
                <c:pt idx="863">
                  <c:v>45456</c:v>
                </c:pt>
                <c:pt idx="864">
                  <c:v>45457</c:v>
                </c:pt>
                <c:pt idx="865">
                  <c:v>45460</c:v>
                </c:pt>
                <c:pt idx="866">
                  <c:v>45461</c:v>
                </c:pt>
                <c:pt idx="867">
                  <c:v>45463</c:v>
                </c:pt>
                <c:pt idx="868">
                  <c:v>45464</c:v>
                </c:pt>
                <c:pt idx="869">
                  <c:v>45467</c:v>
                </c:pt>
                <c:pt idx="870">
                  <c:v>45468</c:v>
                </c:pt>
                <c:pt idx="871">
                  <c:v>45469</c:v>
                </c:pt>
                <c:pt idx="872">
                  <c:v>45470</c:v>
                </c:pt>
                <c:pt idx="873">
                  <c:v>45471</c:v>
                </c:pt>
                <c:pt idx="874">
                  <c:v>45474</c:v>
                </c:pt>
                <c:pt idx="875">
                  <c:v>45475</c:v>
                </c:pt>
                <c:pt idx="876">
                  <c:v>45476</c:v>
                </c:pt>
                <c:pt idx="877">
                  <c:v>45478</c:v>
                </c:pt>
                <c:pt idx="878">
                  <c:v>45481</c:v>
                </c:pt>
                <c:pt idx="879">
                  <c:v>45482</c:v>
                </c:pt>
                <c:pt idx="880">
                  <c:v>45483</c:v>
                </c:pt>
                <c:pt idx="881">
                  <c:v>45484</c:v>
                </c:pt>
                <c:pt idx="882">
                  <c:v>45485</c:v>
                </c:pt>
                <c:pt idx="883">
                  <c:v>45488</c:v>
                </c:pt>
                <c:pt idx="884">
                  <c:v>45489</c:v>
                </c:pt>
                <c:pt idx="885">
                  <c:v>45490</c:v>
                </c:pt>
                <c:pt idx="886">
                  <c:v>45491</c:v>
                </c:pt>
                <c:pt idx="887">
                  <c:v>45492</c:v>
                </c:pt>
                <c:pt idx="888">
                  <c:v>45495</c:v>
                </c:pt>
                <c:pt idx="889">
                  <c:v>45496</c:v>
                </c:pt>
                <c:pt idx="890">
                  <c:v>45497</c:v>
                </c:pt>
                <c:pt idx="891">
                  <c:v>45498</c:v>
                </c:pt>
                <c:pt idx="892">
                  <c:v>45499</c:v>
                </c:pt>
                <c:pt idx="893">
                  <c:v>45502</c:v>
                </c:pt>
                <c:pt idx="894">
                  <c:v>45503</c:v>
                </c:pt>
                <c:pt idx="895">
                  <c:v>45504</c:v>
                </c:pt>
                <c:pt idx="896">
                  <c:v>45505</c:v>
                </c:pt>
                <c:pt idx="897">
                  <c:v>45506</c:v>
                </c:pt>
                <c:pt idx="898">
                  <c:v>45509</c:v>
                </c:pt>
                <c:pt idx="899">
                  <c:v>45510</c:v>
                </c:pt>
                <c:pt idx="900">
                  <c:v>45511</c:v>
                </c:pt>
                <c:pt idx="901">
                  <c:v>45512</c:v>
                </c:pt>
                <c:pt idx="902">
                  <c:v>45513</c:v>
                </c:pt>
                <c:pt idx="903">
                  <c:v>45516</c:v>
                </c:pt>
                <c:pt idx="904">
                  <c:v>45517</c:v>
                </c:pt>
                <c:pt idx="905">
                  <c:v>45518</c:v>
                </c:pt>
                <c:pt idx="906">
                  <c:v>45519</c:v>
                </c:pt>
                <c:pt idx="907">
                  <c:v>45520</c:v>
                </c:pt>
                <c:pt idx="908">
                  <c:v>45523</c:v>
                </c:pt>
                <c:pt idx="909">
                  <c:v>45524</c:v>
                </c:pt>
                <c:pt idx="910">
                  <c:v>45525</c:v>
                </c:pt>
                <c:pt idx="911">
                  <c:v>45526</c:v>
                </c:pt>
                <c:pt idx="912">
                  <c:v>45527</c:v>
                </c:pt>
                <c:pt idx="913">
                  <c:v>45530</c:v>
                </c:pt>
                <c:pt idx="914">
                  <c:v>45531</c:v>
                </c:pt>
                <c:pt idx="915">
                  <c:v>45532</c:v>
                </c:pt>
                <c:pt idx="916">
                  <c:v>45533</c:v>
                </c:pt>
                <c:pt idx="917">
                  <c:v>45534</c:v>
                </c:pt>
                <c:pt idx="918">
                  <c:v>45538</c:v>
                </c:pt>
                <c:pt idx="919">
                  <c:v>45539</c:v>
                </c:pt>
                <c:pt idx="920">
                  <c:v>45540</c:v>
                </c:pt>
                <c:pt idx="921">
                  <c:v>45541</c:v>
                </c:pt>
                <c:pt idx="922">
                  <c:v>45544</c:v>
                </c:pt>
                <c:pt idx="923">
                  <c:v>45545</c:v>
                </c:pt>
                <c:pt idx="924">
                  <c:v>45546</c:v>
                </c:pt>
                <c:pt idx="925">
                  <c:v>45547</c:v>
                </c:pt>
                <c:pt idx="926">
                  <c:v>45548</c:v>
                </c:pt>
                <c:pt idx="927">
                  <c:v>45551</c:v>
                </c:pt>
                <c:pt idx="928">
                  <c:v>45552</c:v>
                </c:pt>
                <c:pt idx="929">
                  <c:v>45553</c:v>
                </c:pt>
                <c:pt idx="930">
                  <c:v>45554</c:v>
                </c:pt>
                <c:pt idx="931">
                  <c:v>45555</c:v>
                </c:pt>
                <c:pt idx="932">
                  <c:v>45558</c:v>
                </c:pt>
              </c:numCache>
            </c:numRef>
          </c:cat>
          <c:val>
            <c:numRef>
              <c:f>'Returns and Log Returns'!$E$2:$E$934</c:f>
              <c:numCache>
                <c:formatCode>0.00000%</c:formatCode>
                <c:ptCount val="933"/>
                <c:pt idx="0" formatCode="General">
                  <c:v>0</c:v>
                </c:pt>
                <c:pt idx="1">
                  <c:v>1.0985304255469591E-4</c:v>
                </c:pt>
                <c:pt idx="2">
                  <c:v>2.4943710241025208E-5</c:v>
                </c:pt>
                <c:pt idx="3">
                  <c:v>1.6117704299105536E-5</c:v>
                </c:pt>
                <c:pt idx="4">
                  <c:v>1.093406884722925E-4</c:v>
                </c:pt>
                <c:pt idx="5">
                  <c:v>1.5039729879828129E-5</c:v>
                </c:pt>
                <c:pt idx="6">
                  <c:v>2.1628578677742108E-5</c:v>
                </c:pt>
                <c:pt idx="7">
                  <c:v>8.863644172747492E-8</c:v>
                </c:pt>
                <c:pt idx="8">
                  <c:v>2.5554714766186024E-6</c:v>
                </c:pt>
                <c:pt idx="9">
                  <c:v>7.0619749205982907E-6</c:v>
                </c:pt>
                <c:pt idx="10">
                  <c:v>2.5992382123004101E-5</c:v>
                </c:pt>
                <c:pt idx="11">
                  <c:v>3.3008667956618137E-5</c:v>
                </c:pt>
                <c:pt idx="12">
                  <c:v>9.6063211385449473E-5</c:v>
                </c:pt>
                <c:pt idx="13">
                  <c:v>5.6941846718577653E-8</c:v>
                </c:pt>
                <c:pt idx="14">
                  <c:v>4.5408605455305937E-6</c:v>
                </c:pt>
                <c:pt idx="15">
                  <c:v>6.5305818662863072E-6</c:v>
                </c:pt>
                <c:pt idx="16">
                  <c:v>1.132720974228495E-6</c:v>
                </c:pt>
                <c:pt idx="17">
                  <c:v>3.3509207861367671E-4</c:v>
                </c:pt>
                <c:pt idx="18">
                  <c:v>4.7301027425769582E-5</c:v>
                </c:pt>
                <c:pt idx="19">
                  <c:v>1.8921310634151256E-4</c:v>
                </c:pt>
                <c:pt idx="20">
                  <c:v>1.2781011562823866E-4</c:v>
                </c:pt>
                <c:pt idx="21">
                  <c:v>9.551130872884582E-5</c:v>
                </c:pt>
                <c:pt idx="22">
                  <c:v>5.1909423019551836E-7</c:v>
                </c:pt>
                <c:pt idx="23">
                  <c:v>5.8277421508632493E-5</c:v>
                </c:pt>
                <c:pt idx="24">
                  <c:v>7.585655917232044E-6</c:v>
                </c:pt>
                <c:pt idx="25">
                  <c:v>2.7316928116645489E-5</c:v>
                </c:pt>
                <c:pt idx="26">
                  <c:v>6.3183578255846494E-7</c:v>
                </c:pt>
                <c:pt idx="27">
                  <c:v>5.5250079549352526E-8</c:v>
                </c:pt>
                <c:pt idx="28">
                  <c:v>1.380334755153546E-6</c:v>
                </c:pt>
                <c:pt idx="29">
                  <c:v>1.1002058655765548E-5</c:v>
                </c:pt>
                <c:pt idx="30">
                  <c:v>1.5636226699717887E-7</c:v>
                </c:pt>
                <c:pt idx="31">
                  <c:v>5.4650341725604682E-8</c:v>
                </c:pt>
                <c:pt idx="32">
                  <c:v>9.7110519750405119E-6</c:v>
                </c:pt>
                <c:pt idx="33">
                  <c:v>1.7414640107280433E-6</c:v>
                </c:pt>
                <c:pt idx="34">
                  <c:v>3.003372233822011E-5</c:v>
                </c:pt>
                <c:pt idx="35">
                  <c:v>7.9820934342214253E-7</c:v>
                </c:pt>
                <c:pt idx="36">
                  <c:v>6.3772260508852471E-5</c:v>
                </c:pt>
                <c:pt idx="37">
                  <c:v>3.0465651046583664E-4</c:v>
                </c:pt>
                <c:pt idx="38">
                  <c:v>1.1206231678951781E-5</c:v>
                </c:pt>
                <c:pt idx="39">
                  <c:v>2.7815536008672648E-4</c:v>
                </c:pt>
                <c:pt idx="40">
                  <c:v>3.2764717954131273E-5</c:v>
                </c:pt>
                <c:pt idx="41">
                  <c:v>8.6215995754321609E-5</c:v>
                </c:pt>
                <c:pt idx="42">
                  <c:v>9.0647155071279725E-5</c:v>
                </c:pt>
                <c:pt idx="43">
                  <c:v>1.8725399254935007E-4</c:v>
                </c:pt>
                <c:pt idx="44">
                  <c:v>1.4426741474263607E-5</c:v>
                </c:pt>
                <c:pt idx="45">
                  <c:v>9.9281248958308504E-5</c:v>
                </c:pt>
                <c:pt idx="46">
                  <c:v>1.8156194509279418E-5</c:v>
                </c:pt>
                <c:pt idx="47">
                  <c:v>5.3582564334965846E-5</c:v>
                </c:pt>
                <c:pt idx="48">
                  <c:v>5.151788297229256E-7</c:v>
                </c:pt>
                <c:pt idx="49">
                  <c:v>2.0982427379641344E-5</c:v>
                </c:pt>
                <c:pt idx="50">
                  <c:v>1.2214217585617033E-6</c:v>
                </c:pt>
                <c:pt idx="51">
                  <c:v>4.1301458401279273E-6</c:v>
                </c:pt>
                <c:pt idx="52">
                  <c:v>1.09795203995601E-4</c:v>
                </c:pt>
                <c:pt idx="53">
                  <c:v>1.879297530830255E-7</c:v>
                </c:pt>
                <c:pt idx="54">
                  <c:v>2.4579028407834512E-5</c:v>
                </c:pt>
                <c:pt idx="55">
                  <c:v>2.9322224368224549E-5</c:v>
                </c:pt>
                <c:pt idx="56">
                  <c:v>1.5028686690068786E-5</c:v>
                </c:pt>
                <c:pt idx="57">
                  <c:v>1.3709345457591122E-5</c:v>
                </c:pt>
                <c:pt idx="58">
                  <c:v>1.3670158043331895E-4</c:v>
                </c:pt>
                <c:pt idx="59">
                  <c:v>3.6610916694980195E-7</c:v>
                </c:pt>
                <c:pt idx="60">
                  <c:v>4.9645620773873349E-6</c:v>
                </c:pt>
                <c:pt idx="61">
                  <c:v>6.5090036632220981E-6</c:v>
                </c:pt>
                <c:pt idx="62">
                  <c:v>6.9429180500509696E-5</c:v>
                </c:pt>
                <c:pt idx="63">
                  <c:v>1.0309627991373499E-4</c:v>
                </c:pt>
                <c:pt idx="64">
                  <c:v>4.8139431661699435E-7</c:v>
                </c:pt>
                <c:pt idx="65">
                  <c:v>1.083491781219293E-6</c:v>
                </c:pt>
                <c:pt idx="66">
                  <c:v>8.9647388893205823E-6</c:v>
                </c:pt>
                <c:pt idx="67">
                  <c:v>2.9589931708717994E-5</c:v>
                </c:pt>
                <c:pt idx="68">
                  <c:v>1.8774068198711483E-8</c:v>
                </c:pt>
                <c:pt idx="69">
                  <c:v>5.4152171179550589E-6</c:v>
                </c:pt>
                <c:pt idx="70">
                  <c:v>8.3481561350060018E-6</c:v>
                </c:pt>
                <c:pt idx="71">
                  <c:v>6.0929064819843434E-5</c:v>
                </c:pt>
                <c:pt idx="72">
                  <c:v>6.5391565858179471E-6</c:v>
                </c:pt>
                <c:pt idx="73">
                  <c:v>1.4116282404182286E-5</c:v>
                </c:pt>
                <c:pt idx="74">
                  <c:v>2.3372864315791483E-5</c:v>
                </c:pt>
                <c:pt idx="75">
                  <c:v>4.3080033836793638E-5</c:v>
                </c:pt>
                <c:pt idx="76">
                  <c:v>4.2591869144051678E-5</c:v>
                </c:pt>
                <c:pt idx="77">
                  <c:v>5.9312372623562815E-5</c:v>
                </c:pt>
                <c:pt idx="78">
                  <c:v>1.5650461901073245E-6</c:v>
                </c:pt>
                <c:pt idx="79">
                  <c:v>2.3098664565324254E-8</c:v>
                </c:pt>
                <c:pt idx="80">
                  <c:v>3.4962665378676996E-7</c:v>
                </c:pt>
                <c:pt idx="81">
                  <c:v>2.2780980043954867E-5</c:v>
                </c:pt>
                <c:pt idx="82">
                  <c:v>2.6005844937040425E-5</c:v>
                </c:pt>
                <c:pt idx="83">
                  <c:v>3.775447090814156E-6</c:v>
                </c:pt>
                <c:pt idx="84">
                  <c:v>2.2399454931281218E-5</c:v>
                </c:pt>
                <c:pt idx="85">
                  <c:v>2.4232432119881877E-7</c:v>
                </c:pt>
                <c:pt idx="86">
                  <c:v>3.3097998896048503E-5</c:v>
                </c:pt>
                <c:pt idx="87">
                  <c:v>2.708534244372663E-5</c:v>
                </c:pt>
                <c:pt idx="88">
                  <c:v>5.4908150172412046E-5</c:v>
                </c:pt>
                <c:pt idx="89">
                  <c:v>3.7775076712917577E-5</c:v>
                </c:pt>
                <c:pt idx="90">
                  <c:v>2.3359260988944572E-4</c:v>
                </c:pt>
                <c:pt idx="91">
                  <c:v>7.3616838293450587E-5</c:v>
                </c:pt>
                <c:pt idx="92">
                  <c:v>1.1035674309691108E-4</c:v>
                </c:pt>
                <c:pt idx="93">
                  <c:v>3.2302320466105587E-6</c:v>
                </c:pt>
                <c:pt idx="94">
                  <c:v>3.6561912163588645E-5</c:v>
                </c:pt>
                <c:pt idx="95">
                  <c:v>4.304802198796219E-6</c:v>
                </c:pt>
                <c:pt idx="96">
                  <c:v>5.5210577051356333E-5</c:v>
                </c:pt>
                <c:pt idx="97">
                  <c:v>2.9613795339013781E-7</c:v>
                </c:pt>
                <c:pt idx="98">
                  <c:v>4.8817525205633802E-5</c:v>
                </c:pt>
                <c:pt idx="99">
                  <c:v>2.302384189837095E-6</c:v>
                </c:pt>
                <c:pt idx="100">
                  <c:v>1.7768239157043165E-6</c:v>
                </c:pt>
                <c:pt idx="101">
                  <c:v>6.8132333436296197E-7</c:v>
                </c:pt>
                <c:pt idx="102">
                  <c:v>2.8997783095671865E-7</c:v>
                </c:pt>
                <c:pt idx="103">
                  <c:v>1.2479786976765141E-7</c:v>
                </c:pt>
                <c:pt idx="104">
                  <c:v>1.0526827952856734E-6</c:v>
                </c:pt>
                <c:pt idx="105">
                  <c:v>6.5393180258819551E-6</c:v>
                </c:pt>
                <c:pt idx="106">
                  <c:v>3.8707832292074473E-5</c:v>
                </c:pt>
                <c:pt idx="107">
                  <c:v>3.2322164804788733E-7</c:v>
                </c:pt>
                <c:pt idx="108">
                  <c:v>1.7911560947300341E-8</c:v>
                </c:pt>
                <c:pt idx="109">
                  <c:v>1.6609367427550953E-6</c:v>
                </c:pt>
                <c:pt idx="110">
                  <c:v>1.0754675551240787E-5</c:v>
                </c:pt>
                <c:pt idx="111">
                  <c:v>1.8684019068980918E-6</c:v>
                </c:pt>
                <c:pt idx="112">
                  <c:v>1.6412723178105878E-6</c:v>
                </c:pt>
                <c:pt idx="113">
                  <c:v>1.9978697030995779E-6</c:v>
                </c:pt>
                <c:pt idx="114">
                  <c:v>1.459227751755398E-5</c:v>
                </c:pt>
                <c:pt idx="115">
                  <c:v>9.0834806825020563E-8</c:v>
                </c:pt>
                <c:pt idx="116">
                  <c:v>8.7170026799393563E-5</c:v>
                </c:pt>
                <c:pt idx="117">
                  <c:v>9.7328262885163982E-5</c:v>
                </c:pt>
                <c:pt idx="118">
                  <c:v>1.3025310127593587E-5</c:v>
                </c:pt>
                <c:pt idx="119">
                  <c:v>5.8716160091540175E-7</c:v>
                </c:pt>
                <c:pt idx="120">
                  <c:v>1.6888134557834986E-5</c:v>
                </c:pt>
                <c:pt idx="121">
                  <c:v>5.5263819615522861E-6</c:v>
                </c:pt>
                <c:pt idx="122">
                  <c:v>2.6701880970073436E-6</c:v>
                </c:pt>
                <c:pt idx="123">
                  <c:v>3.9103485818781872E-8</c:v>
                </c:pt>
                <c:pt idx="124">
                  <c:v>8.8116339797537392E-7</c:v>
                </c:pt>
                <c:pt idx="125">
                  <c:v>1.3537186518836064E-5</c:v>
                </c:pt>
                <c:pt idx="126">
                  <c:v>2.7986453734170705E-5</c:v>
                </c:pt>
                <c:pt idx="127">
                  <c:v>2.0468386147500309E-6</c:v>
                </c:pt>
                <c:pt idx="128">
                  <c:v>5.6366908428948787E-6</c:v>
                </c:pt>
                <c:pt idx="129">
                  <c:v>3.6836655040162897E-5</c:v>
                </c:pt>
                <c:pt idx="130">
                  <c:v>6.3303336134046609E-5</c:v>
                </c:pt>
                <c:pt idx="131">
                  <c:v>5.8786374324023942E-6</c:v>
                </c:pt>
                <c:pt idx="132">
                  <c:v>6.1825820872074035E-6</c:v>
                </c:pt>
                <c:pt idx="133">
                  <c:v>6.8072031868303753E-7</c:v>
                </c:pt>
                <c:pt idx="134">
                  <c:v>5.3551635804632673E-6</c:v>
                </c:pt>
                <c:pt idx="135">
                  <c:v>2.84400060462809E-5</c:v>
                </c:pt>
                <c:pt idx="136">
                  <c:v>1.2737872705226999E-4</c:v>
                </c:pt>
                <c:pt idx="137">
                  <c:v>1.139087754881609E-4</c:v>
                </c:pt>
                <c:pt idx="138">
                  <c:v>3.3721225551909192E-5</c:v>
                </c:pt>
                <c:pt idx="139">
                  <c:v>2.0353417292955263E-6</c:v>
                </c:pt>
                <c:pt idx="140">
                  <c:v>5.1096039342462055E-5</c:v>
                </c:pt>
                <c:pt idx="141">
                  <c:v>2.8276690416857188E-6</c:v>
                </c:pt>
                <c:pt idx="142">
                  <c:v>1.109595617044927E-5</c:v>
                </c:pt>
                <c:pt idx="143">
                  <c:v>2.0908015733257833E-8</c:v>
                </c:pt>
                <c:pt idx="144">
                  <c:v>8.8120027584275701E-6</c:v>
                </c:pt>
                <c:pt idx="145">
                  <c:v>1.455523070614112E-5</c:v>
                </c:pt>
                <c:pt idx="146">
                  <c:v>1.7001881067015348E-6</c:v>
                </c:pt>
                <c:pt idx="147">
                  <c:v>3.3298362968253725E-5</c:v>
                </c:pt>
                <c:pt idx="148">
                  <c:v>1.0668779764339172E-5</c:v>
                </c:pt>
                <c:pt idx="149">
                  <c:v>1.7906383454224795E-5</c:v>
                </c:pt>
                <c:pt idx="150">
                  <c:v>1.3941807163869984E-6</c:v>
                </c:pt>
                <c:pt idx="151">
                  <c:v>4.2729166233946344E-7</c:v>
                </c:pt>
                <c:pt idx="152">
                  <c:v>4.9239107271863668E-7</c:v>
                </c:pt>
                <c:pt idx="153">
                  <c:v>3.0128168243318508E-6</c:v>
                </c:pt>
                <c:pt idx="154">
                  <c:v>4.3290231081551112E-6</c:v>
                </c:pt>
                <c:pt idx="155">
                  <c:v>1.3011953084653572E-6</c:v>
                </c:pt>
                <c:pt idx="156">
                  <c:v>3.4226150551716107E-6</c:v>
                </c:pt>
                <c:pt idx="157">
                  <c:v>2.4997391442814487E-5</c:v>
                </c:pt>
                <c:pt idx="158">
                  <c:v>5.8157009484971489E-5</c:v>
                </c:pt>
                <c:pt idx="159">
                  <c:v>7.8049317782510549E-7</c:v>
                </c:pt>
                <c:pt idx="160">
                  <c:v>3.3018559814084955E-5</c:v>
                </c:pt>
                <c:pt idx="161">
                  <c:v>3.6008073087345771E-5</c:v>
                </c:pt>
                <c:pt idx="162">
                  <c:v>1.1174490926891666E-6</c:v>
                </c:pt>
                <c:pt idx="163">
                  <c:v>2.480664104998441E-6</c:v>
                </c:pt>
                <c:pt idx="164">
                  <c:v>1.7044041605867102E-5</c:v>
                </c:pt>
                <c:pt idx="165">
                  <c:v>3.8619328580903958E-5</c:v>
                </c:pt>
                <c:pt idx="166">
                  <c:v>9.2276811081877519E-6</c:v>
                </c:pt>
                <c:pt idx="167">
                  <c:v>9.0793255251510503E-7</c:v>
                </c:pt>
                <c:pt idx="168">
                  <c:v>4.7900594156468409E-8</c:v>
                </c:pt>
                <c:pt idx="169">
                  <c:v>3.9949132397557388E-6</c:v>
                </c:pt>
                <c:pt idx="170">
                  <c:v>5.4667579747649624E-8</c:v>
                </c:pt>
                <c:pt idx="171">
                  <c:v>5.7778298645683353E-6</c:v>
                </c:pt>
                <c:pt idx="172">
                  <c:v>8.5265882146935527E-7</c:v>
                </c:pt>
                <c:pt idx="173">
                  <c:v>1.0648562432835802E-5</c:v>
                </c:pt>
                <c:pt idx="174">
                  <c:v>2.9973763397953337E-5</c:v>
                </c:pt>
                <c:pt idx="175">
                  <c:v>2.5618900062513057E-6</c:v>
                </c:pt>
                <c:pt idx="176">
                  <c:v>1.6472144623432168E-5</c:v>
                </c:pt>
                <c:pt idx="177">
                  <c:v>3.5606718606053661E-5</c:v>
                </c:pt>
                <c:pt idx="178">
                  <c:v>1.1869231361716966E-6</c:v>
                </c:pt>
                <c:pt idx="179">
                  <c:v>4.1839619907961881E-5</c:v>
                </c:pt>
                <c:pt idx="180">
                  <c:v>1.459209600449228E-4</c:v>
                </c:pt>
                <c:pt idx="181">
                  <c:v>3.2271864484401981E-7</c:v>
                </c:pt>
                <c:pt idx="182">
                  <c:v>4.4917121684020719E-5</c:v>
                </c:pt>
                <c:pt idx="183">
                  <c:v>7.3200915239331199E-5</c:v>
                </c:pt>
                <c:pt idx="184">
                  <c:v>1.0662257329944504E-6</c:v>
                </c:pt>
                <c:pt idx="185">
                  <c:v>3.8799595501676568E-6</c:v>
                </c:pt>
                <c:pt idx="186">
                  <c:v>2.1030179742344626E-4</c:v>
                </c:pt>
                <c:pt idx="187">
                  <c:v>1.2551972920016655E-6</c:v>
                </c:pt>
                <c:pt idx="188">
                  <c:v>7.1709074341112788E-5</c:v>
                </c:pt>
                <c:pt idx="189">
                  <c:v>6.5526730376770995E-5</c:v>
                </c:pt>
                <c:pt idx="190">
                  <c:v>8.4813842685544164E-5</c:v>
                </c:pt>
                <c:pt idx="191">
                  <c:v>5.4850316717766981E-5</c:v>
                </c:pt>
                <c:pt idx="192">
                  <c:v>8.4599159287050002E-6</c:v>
                </c:pt>
                <c:pt idx="193">
                  <c:v>3.4221861646813873E-5</c:v>
                </c:pt>
                <c:pt idx="194">
                  <c:v>1.8685373350320767E-6</c:v>
                </c:pt>
                <c:pt idx="195">
                  <c:v>2.3599730379267499E-5</c:v>
                </c:pt>
                <c:pt idx="196">
                  <c:v>2.9585175538174649E-6</c:v>
                </c:pt>
                <c:pt idx="197">
                  <c:v>4.5934840495697425E-6</c:v>
                </c:pt>
                <c:pt idx="198">
                  <c:v>1.4409361982846078E-4</c:v>
                </c:pt>
                <c:pt idx="199">
                  <c:v>2.7671971772039519E-5</c:v>
                </c:pt>
                <c:pt idx="200">
                  <c:v>5.6893215502813212E-6</c:v>
                </c:pt>
                <c:pt idx="201">
                  <c:v>2.7082024441077955E-5</c:v>
                </c:pt>
                <c:pt idx="202">
                  <c:v>6.7285950747790653E-6</c:v>
                </c:pt>
                <c:pt idx="203">
                  <c:v>4.4853514198019313E-6</c:v>
                </c:pt>
                <c:pt idx="204">
                  <c:v>5.8034935561369037E-7</c:v>
                </c:pt>
                <c:pt idx="205">
                  <c:v>1.1257852311053092E-5</c:v>
                </c:pt>
                <c:pt idx="206">
                  <c:v>1.64980805091898E-6</c:v>
                </c:pt>
                <c:pt idx="207">
                  <c:v>1.2791302678620727E-5</c:v>
                </c:pt>
                <c:pt idx="208">
                  <c:v>4.7907778089793795E-5</c:v>
                </c:pt>
                <c:pt idx="209">
                  <c:v>1.9144892783812609E-6</c:v>
                </c:pt>
                <c:pt idx="210">
                  <c:v>1.6220717757437202E-6</c:v>
                </c:pt>
                <c:pt idx="211">
                  <c:v>6.6924598930810653E-6</c:v>
                </c:pt>
                <c:pt idx="212">
                  <c:v>2.0896197480875685E-5</c:v>
                </c:pt>
                <c:pt idx="213">
                  <c:v>8.7286338667997079E-6</c:v>
                </c:pt>
                <c:pt idx="214">
                  <c:v>6.8941934549229984E-6</c:v>
                </c:pt>
                <c:pt idx="215">
                  <c:v>3.9946270414344034E-7</c:v>
                </c:pt>
                <c:pt idx="216">
                  <c:v>6.1722799889283447E-6</c:v>
                </c:pt>
                <c:pt idx="217">
                  <c:v>3.3948653312767391E-5</c:v>
                </c:pt>
                <c:pt idx="218">
                  <c:v>1.5648238863713582E-7</c:v>
                </c:pt>
                <c:pt idx="219">
                  <c:v>2.5988863729752877E-5</c:v>
                </c:pt>
                <c:pt idx="220">
                  <c:v>2.2800609040103626E-10</c:v>
                </c:pt>
                <c:pt idx="221">
                  <c:v>7.4507268192605842E-6</c:v>
                </c:pt>
                <c:pt idx="222">
                  <c:v>3.3734933248584856E-6</c:v>
                </c:pt>
                <c:pt idx="223">
                  <c:v>5.6650662807393275E-6</c:v>
                </c:pt>
                <c:pt idx="224">
                  <c:v>9.5536655291342254E-7</c:v>
                </c:pt>
                <c:pt idx="225">
                  <c:v>5.176422421940708E-6</c:v>
                </c:pt>
                <c:pt idx="226">
                  <c:v>1.3856307919223997E-6</c:v>
                </c:pt>
                <c:pt idx="227">
                  <c:v>2.6465263160291991E-6</c:v>
                </c:pt>
                <c:pt idx="228">
                  <c:v>2.62481632750243E-4</c:v>
                </c:pt>
                <c:pt idx="229">
                  <c:v>8.6506320192842809E-5</c:v>
                </c:pt>
                <c:pt idx="230">
                  <c:v>1.8219298629284369E-4</c:v>
                </c:pt>
                <c:pt idx="231">
                  <c:v>7.0458902118649552E-5</c:v>
                </c:pt>
                <c:pt idx="232">
                  <c:v>9.9923404015930112E-5</c:v>
                </c:pt>
                <c:pt idx="233">
                  <c:v>3.5947427199419651E-5</c:v>
                </c:pt>
                <c:pt idx="234">
                  <c:v>6.842819793809532E-5</c:v>
                </c:pt>
                <c:pt idx="235">
                  <c:v>2.1156246344671004E-4</c:v>
                </c:pt>
                <c:pt idx="236">
                  <c:v>4.7103558186664153E-6</c:v>
                </c:pt>
                <c:pt idx="237">
                  <c:v>2.5970112478701859E-5</c:v>
                </c:pt>
                <c:pt idx="238">
                  <c:v>4.5366365734851935E-5</c:v>
                </c:pt>
                <c:pt idx="239">
                  <c:v>4.1893688159679726E-5</c:v>
                </c:pt>
                <c:pt idx="240">
                  <c:v>2.8076571056317827E-5</c:v>
                </c:pt>
                <c:pt idx="241">
                  <c:v>1.3233470106670947E-4</c:v>
                </c:pt>
                <c:pt idx="242">
                  <c:v>3.8484248743151164E-5</c:v>
                </c:pt>
                <c:pt idx="243">
                  <c:v>5.3439702153009958E-5</c:v>
                </c:pt>
                <c:pt idx="244">
                  <c:v>6.5291468101911707E-5</c:v>
                </c:pt>
                <c:pt idx="245">
                  <c:v>1.5614244019865678E-4</c:v>
                </c:pt>
                <c:pt idx="246">
                  <c:v>5.1621527458155236E-5</c:v>
                </c:pt>
                <c:pt idx="247">
                  <c:v>1.9247446604291757E-5</c:v>
                </c:pt>
                <c:pt idx="248">
                  <c:v>9.4883557777068056E-5</c:v>
                </c:pt>
                <c:pt idx="249">
                  <c:v>5.0217381278804506E-7</c:v>
                </c:pt>
                <c:pt idx="250">
                  <c:v>9.788059096473966E-7</c:v>
                </c:pt>
                <c:pt idx="251">
                  <c:v>4.5220247903705706E-6</c:v>
                </c:pt>
                <c:pt idx="252">
                  <c:v>3.427114916898337E-6</c:v>
                </c:pt>
                <c:pt idx="253">
                  <c:v>2.025493456572075E-5</c:v>
                </c:pt>
                <c:pt idx="254">
                  <c:v>2.0893613493218159E-7</c:v>
                </c:pt>
                <c:pt idx="255">
                  <c:v>1.9026241903039726E-4</c:v>
                </c:pt>
                <c:pt idx="256">
                  <c:v>4.5852785518724157E-7</c:v>
                </c:pt>
                <c:pt idx="257">
                  <c:v>8.293572452774782E-6</c:v>
                </c:pt>
                <c:pt idx="258">
                  <c:v>1.0270696150136392E-6</c:v>
                </c:pt>
                <c:pt idx="259">
                  <c:v>4.1737336134191685E-5</c:v>
                </c:pt>
                <c:pt idx="260">
                  <c:v>3.974146808560005E-6</c:v>
                </c:pt>
                <c:pt idx="261">
                  <c:v>1.0265553719010501E-4</c:v>
                </c:pt>
                <c:pt idx="262">
                  <c:v>3.5016402021286613E-7</c:v>
                </c:pt>
                <c:pt idx="263">
                  <c:v>1.7139619842900314E-4</c:v>
                </c:pt>
                <c:pt idx="264">
                  <c:v>4.7142245806805483E-5</c:v>
                </c:pt>
                <c:pt idx="265">
                  <c:v>6.1535719362099117E-5</c:v>
                </c:pt>
                <c:pt idx="266">
                  <c:v>1.8121873915928274E-4</c:v>
                </c:pt>
                <c:pt idx="267">
                  <c:v>3.8405791707445298E-6</c:v>
                </c:pt>
                <c:pt idx="268">
                  <c:v>7.4742084188882466E-5</c:v>
                </c:pt>
                <c:pt idx="269">
                  <c:v>1.1142264985332297E-6</c:v>
                </c:pt>
                <c:pt idx="270">
                  <c:v>1.4521255972192205E-5</c:v>
                </c:pt>
                <c:pt idx="271">
                  <c:v>2.9200817489339476E-4</c:v>
                </c:pt>
                <c:pt idx="272">
                  <c:v>1.7612279341522666E-4</c:v>
                </c:pt>
                <c:pt idx="273">
                  <c:v>2.3306680632456493E-5</c:v>
                </c:pt>
                <c:pt idx="274">
                  <c:v>4.423936924764782E-5</c:v>
                </c:pt>
                <c:pt idx="275">
                  <c:v>3.027142289962273E-4</c:v>
                </c:pt>
                <c:pt idx="276">
                  <c:v>1.3263300866977502E-5</c:v>
                </c:pt>
                <c:pt idx="277">
                  <c:v>6.8192123925522527E-6</c:v>
                </c:pt>
                <c:pt idx="278">
                  <c:v>3.4963462146630694E-5</c:v>
                </c:pt>
                <c:pt idx="279">
                  <c:v>1.0455718766736941E-4</c:v>
                </c:pt>
                <c:pt idx="280">
                  <c:v>1.6609697938257256E-4</c:v>
                </c:pt>
                <c:pt idx="281">
                  <c:v>1.82312793290694E-4</c:v>
                </c:pt>
                <c:pt idx="282">
                  <c:v>7.3938423364797168E-6</c:v>
                </c:pt>
                <c:pt idx="283">
                  <c:v>1.2300386468638153E-4</c:v>
                </c:pt>
                <c:pt idx="284">
                  <c:v>3.8804711904730834E-7</c:v>
                </c:pt>
                <c:pt idx="285">
                  <c:v>2.2736596075430618E-4</c:v>
                </c:pt>
                <c:pt idx="286">
                  <c:v>2.5800844271291201E-5</c:v>
                </c:pt>
                <c:pt idx="287">
                  <c:v>5.1789344629862843E-5</c:v>
                </c:pt>
                <c:pt idx="288">
                  <c:v>1.716139057602907E-4</c:v>
                </c:pt>
                <c:pt idx="289">
                  <c:v>1.1075013345316492E-4</c:v>
                </c:pt>
                <c:pt idx="290">
                  <c:v>2.4659862150936546E-4</c:v>
                </c:pt>
                <c:pt idx="291">
                  <c:v>2.9880441595416841E-6</c:v>
                </c:pt>
                <c:pt idx="292">
                  <c:v>1.2096347131673561E-4</c:v>
                </c:pt>
                <c:pt idx="293">
                  <c:v>1.7164379599813803E-4</c:v>
                </c:pt>
                <c:pt idx="294">
                  <c:v>1.3854549607661241E-5</c:v>
                </c:pt>
                <c:pt idx="295">
                  <c:v>3.1641781292311016E-5</c:v>
                </c:pt>
                <c:pt idx="296">
                  <c:v>4.4442660401784739E-4</c:v>
                </c:pt>
                <c:pt idx="297">
                  <c:v>2.6291065299162246E-5</c:v>
                </c:pt>
                <c:pt idx="298">
                  <c:v>3.2465167671121009E-4</c:v>
                </c:pt>
                <c:pt idx="299">
                  <c:v>9.2364058284300291E-6</c:v>
                </c:pt>
                <c:pt idx="300">
                  <c:v>8.4733930970002508E-5</c:v>
                </c:pt>
                <c:pt idx="301">
                  <c:v>2.7672283021583886E-5</c:v>
                </c:pt>
                <c:pt idx="302">
                  <c:v>2.2594276436858213E-4</c:v>
                </c:pt>
                <c:pt idx="303">
                  <c:v>2.4684143669657932E-4</c:v>
                </c:pt>
                <c:pt idx="304">
                  <c:v>7.561233402882464E-5</c:v>
                </c:pt>
                <c:pt idx="305">
                  <c:v>6.7479903322155421E-5</c:v>
                </c:pt>
                <c:pt idx="306">
                  <c:v>9.4497911430364151E-8</c:v>
                </c:pt>
                <c:pt idx="307">
                  <c:v>6.3414834544908358E-5</c:v>
                </c:pt>
                <c:pt idx="308">
                  <c:v>7.5932480728471696E-5</c:v>
                </c:pt>
                <c:pt idx="309">
                  <c:v>1.0190089753237506E-4</c:v>
                </c:pt>
                <c:pt idx="310">
                  <c:v>1.278997299516884E-5</c:v>
                </c:pt>
                <c:pt idx="311">
                  <c:v>2.5404318196498368E-5</c:v>
                </c:pt>
                <c:pt idx="312">
                  <c:v>7.4503120031713804E-5</c:v>
                </c:pt>
                <c:pt idx="313">
                  <c:v>1.9888958773377555E-5</c:v>
                </c:pt>
                <c:pt idx="314">
                  <c:v>1.237943893061498E-4</c:v>
                </c:pt>
                <c:pt idx="315">
                  <c:v>5.8018430770336894E-6</c:v>
                </c:pt>
                <c:pt idx="316">
                  <c:v>3.2555671023370633E-5</c:v>
                </c:pt>
                <c:pt idx="317">
                  <c:v>7.9438222782451592E-5</c:v>
                </c:pt>
                <c:pt idx="318">
                  <c:v>4.7516835811303032E-5</c:v>
                </c:pt>
                <c:pt idx="319">
                  <c:v>9.0200206826632559E-6</c:v>
                </c:pt>
                <c:pt idx="320">
                  <c:v>3.5200896115459603E-6</c:v>
                </c:pt>
                <c:pt idx="321">
                  <c:v>1.4404446727310852E-4</c:v>
                </c:pt>
                <c:pt idx="322">
                  <c:v>5.8531308942759951E-6</c:v>
                </c:pt>
                <c:pt idx="323">
                  <c:v>6.1975217322336046E-5</c:v>
                </c:pt>
                <c:pt idx="324">
                  <c:v>7.4342533864173166E-5</c:v>
                </c:pt>
                <c:pt idx="325">
                  <c:v>2.0992927859172367E-8</c:v>
                </c:pt>
                <c:pt idx="326">
                  <c:v>1.275595324700049E-4</c:v>
                </c:pt>
                <c:pt idx="327">
                  <c:v>1.9136710477341782E-7</c:v>
                </c:pt>
                <c:pt idx="328">
                  <c:v>1.0990693145107068E-4</c:v>
                </c:pt>
                <c:pt idx="329">
                  <c:v>3.9201974495745723E-4</c:v>
                </c:pt>
                <c:pt idx="330">
                  <c:v>1.6171399277316659E-5</c:v>
                </c:pt>
                <c:pt idx="331">
                  <c:v>4.0370104649425226E-4</c:v>
                </c:pt>
                <c:pt idx="332">
                  <c:v>2.1979444716963871E-6</c:v>
                </c:pt>
                <c:pt idx="333">
                  <c:v>3.0124450106402967E-4</c:v>
                </c:pt>
                <c:pt idx="334">
                  <c:v>6.7465422190251395E-4</c:v>
                </c:pt>
                <c:pt idx="335">
                  <c:v>1.6043920024488324E-5</c:v>
                </c:pt>
                <c:pt idx="336">
                  <c:v>1.1661192339706278E-5</c:v>
                </c:pt>
                <c:pt idx="337">
                  <c:v>4.3719992992903925E-4</c:v>
                </c:pt>
                <c:pt idx="338">
                  <c:v>6.5097060940751822E-4</c:v>
                </c:pt>
                <c:pt idx="339">
                  <c:v>1.6159196102159649E-5</c:v>
                </c:pt>
                <c:pt idx="340">
                  <c:v>5.2442004287595739E-4</c:v>
                </c:pt>
                <c:pt idx="341">
                  <c:v>3.0156534347549648E-6</c:v>
                </c:pt>
                <c:pt idx="342">
                  <c:v>1.3702410485768104E-4</c:v>
                </c:pt>
                <c:pt idx="343">
                  <c:v>8.4053651617957241E-7</c:v>
                </c:pt>
                <c:pt idx="344">
                  <c:v>2.8042857792851331E-4</c:v>
                </c:pt>
                <c:pt idx="345">
                  <c:v>7.8077031358926921E-6</c:v>
                </c:pt>
                <c:pt idx="346">
                  <c:v>2.0071222082269219E-4</c:v>
                </c:pt>
                <c:pt idx="347">
                  <c:v>8.3854683523820056E-4</c:v>
                </c:pt>
                <c:pt idx="348">
                  <c:v>1.7083136412704251E-5</c:v>
                </c:pt>
                <c:pt idx="349">
                  <c:v>1.0675107851696895E-8</c:v>
                </c:pt>
                <c:pt idx="350">
                  <c:v>1.7004502976639829E-4</c:v>
                </c:pt>
                <c:pt idx="351">
                  <c:v>3.3153246141771203E-5</c:v>
                </c:pt>
                <c:pt idx="352">
                  <c:v>4.4379084837710414E-5</c:v>
                </c:pt>
                <c:pt idx="353">
                  <c:v>1.9508963123790121E-4</c:v>
                </c:pt>
                <c:pt idx="354">
                  <c:v>3.0113190061970344E-4</c:v>
                </c:pt>
                <c:pt idx="355">
                  <c:v>1.9766074078673805E-5</c:v>
                </c:pt>
                <c:pt idx="356">
                  <c:v>2.8136501231020017E-5</c:v>
                </c:pt>
                <c:pt idx="357">
                  <c:v>1.6779331083623464E-4</c:v>
                </c:pt>
                <c:pt idx="358">
                  <c:v>1.3509246080287834E-4</c:v>
                </c:pt>
                <c:pt idx="359">
                  <c:v>4.9112678950288813E-6</c:v>
                </c:pt>
                <c:pt idx="360">
                  <c:v>4.5061645346853099E-5</c:v>
                </c:pt>
                <c:pt idx="361">
                  <c:v>5.8676849417918509E-5</c:v>
                </c:pt>
                <c:pt idx="362">
                  <c:v>2.8776398077819121E-4</c:v>
                </c:pt>
                <c:pt idx="363">
                  <c:v>4.3211178224031657E-4</c:v>
                </c:pt>
                <c:pt idx="364">
                  <c:v>7.7149904556636506E-4</c:v>
                </c:pt>
                <c:pt idx="365">
                  <c:v>7.1383917024285884E-6</c:v>
                </c:pt>
                <c:pt idx="366">
                  <c:v>1.0544598375108842E-4</c:v>
                </c:pt>
                <c:pt idx="367">
                  <c:v>5.4025588262716917E-4</c:v>
                </c:pt>
                <c:pt idx="368">
                  <c:v>2.4183163267301258E-6</c:v>
                </c:pt>
                <c:pt idx="369">
                  <c:v>2.9476765086420068E-4</c:v>
                </c:pt>
                <c:pt idx="370">
                  <c:v>8.4773026627236667E-7</c:v>
                </c:pt>
                <c:pt idx="371">
                  <c:v>4.514470033032715E-5</c:v>
                </c:pt>
                <c:pt idx="372">
                  <c:v>4.5775377496970471E-4</c:v>
                </c:pt>
                <c:pt idx="373">
                  <c:v>4.4284458753187685E-6</c:v>
                </c:pt>
                <c:pt idx="374">
                  <c:v>2.0563677616585244E-4</c:v>
                </c:pt>
                <c:pt idx="375">
                  <c:v>2.5341648037511579E-7</c:v>
                </c:pt>
                <c:pt idx="376">
                  <c:v>3.8587528005343957E-5</c:v>
                </c:pt>
                <c:pt idx="377">
                  <c:v>5.5302190144034327E-5</c:v>
                </c:pt>
                <c:pt idx="378">
                  <c:v>1.2534848118327113E-6</c:v>
                </c:pt>
                <c:pt idx="379">
                  <c:v>6.3684125831916551E-6</c:v>
                </c:pt>
                <c:pt idx="380">
                  <c:v>1.1086463900934242E-4</c:v>
                </c:pt>
                <c:pt idx="381">
                  <c:v>3.4481642674879295E-7</c:v>
                </c:pt>
                <c:pt idx="382">
                  <c:v>6.695637973882021E-5</c:v>
                </c:pt>
                <c:pt idx="383">
                  <c:v>4.2990062309889582E-5</c:v>
                </c:pt>
                <c:pt idx="384">
                  <c:v>9.9615769648380564E-6</c:v>
                </c:pt>
                <c:pt idx="385">
                  <c:v>4.5047947959744872E-6</c:v>
                </c:pt>
                <c:pt idx="386">
                  <c:v>1.8201754400332809E-4</c:v>
                </c:pt>
                <c:pt idx="387">
                  <c:v>3.5171308489758552E-5</c:v>
                </c:pt>
                <c:pt idx="388">
                  <c:v>3.7477511775145522E-4</c:v>
                </c:pt>
                <c:pt idx="389">
                  <c:v>1.7312309851066042E-5</c:v>
                </c:pt>
                <c:pt idx="390">
                  <c:v>4.830589690798387E-5</c:v>
                </c:pt>
                <c:pt idx="391">
                  <c:v>4.3820155358665139E-5</c:v>
                </c:pt>
                <c:pt idx="392">
                  <c:v>8.6400662186467483E-7</c:v>
                </c:pt>
                <c:pt idx="393">
                  <c:v>6.7139825195079716E-5</c:v>
                </c:pt>
                <c:pt idx="394">
                  <c:v>3.3622463171088454E-4</c:v>
                </c:pt>
                <c:pt idx="395">
                  <c:v>7.3019432872533513E-5</c:v>
                </c:pt>
                <c:pt idx="396">
                  <c:v>9.9983927967756125E-5</c:v>
                </c:pt>
                <c:pt idx="397">
                  <c:v>3.9923106949692894E-6</c:v>
                </c:pt>
                <c:pt idx="398">
                  <c:v>2.2292922313253694E-5</c:v>
                </c:pt>
                <c:pt idx="399">
                  <c:v>1.2102096310903469E-4</c:v>
                </c:pt>
                <c:pt idx="400">
                  <c:v>3.0228917328480303E-7</c:v>
                </c:pt>
                <c:pt idx="401">
                  <c:v>1.3229591462279346E-6</c:v>
                </c:pt>
                <c:pt idx="402">
                  <c:v>7.6643327526519298E-7</c:v>
                </c:pt>
                <c:pt idx="403">
                  <c:v>9.051503623846123E-6</c:v>
                </c:pt>
                <c:pt idx="404">
                  <c:v>2.2347910524676134E-4</c:v>
                </c:pt>
                <c:pt idx="405">
                  <c:v>2.489278556255586E-7</c:v>
                </c:pt>
                <c:pt idx="406">
                  <c:v>1.4832229871820576E-4</c:v>
                </c:pt>
                <c:pt idx="407">
                  <c:v>7.8576267548667589E-6</c:v>
                </c:pt>
                <c:pt idx="408">
                  <c:v>1.7568652170914419E-6</c:v>
                </c:pt>
                <c:pt idx="409">
                  <c:v>2.6319651349228368E-5</c:v>
                </c:pt>
                <c:pt idx="410">
                  <c:v>2.571460376504537E-6</c:v>
                </c:pt>
                <c:pt idx="411">
                  <c:v>8.3926807814025534E-5</c:v>
                </c:pt>
                <c:pt idx="412">
                  <c:v>2.3230285772279924E-4</c:v>
                </c:pt>
                <c:pt idx="413">
                  <c:v>2.5076193875253269E-6</c:v>
                </c:pt>
                <c:pt idx="414">
                  <c:v>4.2437200269062822E-6</c:v>
                </c:pt>
                <c:pt idx="415">
                  <c:v>9.836335515896362E-5</c:v>
                </c:pt>
                <c:pt idx="416">
                  <c:v>5.8051592767050658E-4</c:v>
                </c:pt>
                <c:pt idx="417">
                  <c:v>2.2319719887873082E-5</c:v>
                </c:pt>
                <c:pt idx="418">
                  <c:v>6.1260383593726708E-5</c:v>
                </c:pt>
                <c:pt idx="419">
                  <c:v>3.0713274539130933E-5</c:v>
                </c:pt>
                <c:pt idx="420">
                  <c:v>4.4796833801137234E-6</c:v>
                </c:pt>
                <c:pt idx="421">
                  <c:v>5.8051875049539708E-5</c:v>
                </c:pt>
                <c:pt idx="422">
                  <c:v>8.4076354743686452E-6</c:v>
                </c:pt>
                <c:pt idx="423">
                  <c:v>1.6616691153408664E-4</c:v>
                </c:pt>
                <c:pt idx="424">
                  <c:v>2.1755304469672603E-5</c:v>
                </c:pt>
                <c:pt idx="425">
                  <c:v>1.1543417120877739E-4</c:v>
                </c:pt>
                <c:pt idx="426">
                  <c:v>5.5621162549930603E-5</c:v>
                </c:pt>
                <c:pt idx="427">
                  <c:v>9.6254734360598504E-4</c:v>
                </c:pt>
                <c:pt idx="428">
                  <c:v>5.7229476333850622E-6</c:v>
                </c:pt>
                <c:pt idx="429">
                  <c:v>6.4533239085933641E-5</c:v>
                </c:pt>
                <c:pt idx="430">
                  <c:v>2.5915651299428938E-5</c:v>
                </c:pt>
                <c:pt idx="431">
                  <c:v>2.3403318767310256E-5</c:v>
                </c:pt>
                <c:pt idx="432">
                  <c:v>6.4011749890912489E-5</c:v>
                </c:pt>
                <c:pt idx="433">
                  <c:v>1.4818049243739764E-4</c:v>
                </c:pt>
                <c:pt idx="434">
                  <c:v>3.5712980873703684E-5</c:v>
                </c:pt>
                <c:pt idx="435">
                  <c:v>1.5020970551807636E-4</c:v>
                </c:pt>
                <c:pt idx="436">
                  <c:v>5.383484719556457E-5</c:v>
                </c:pt>
                <c:pt idx="437">
                  <c:v>2.2511456305197852E-6</c:v>
                </c:pt>
                <c:pt idx="438">
                  <c:v>1.9099574914716033E-4</c:v>
                </c:pt>
                <c:pt idx="439">
                  <c:v>2.2635655094366616E-4</c:v>
                </c:pt>
                <c:pt idx="440">
                  <c:v>1.1465638789619551E-4</c:v>
                </c:pt>
                <c:pt idx="441">
                  <c:v>3.2931874862344654E-4</c:v>
                </c:pt>
                <c:pt idx="442">
                  <c:v>4.5835924588481097E-4</c:v>
                </c:pt>
                <c:pt idx="443">
                  <c:v>2.0388538684921846E-6</c:v>
                </c:pt>
                <c:pt idx="444">
                  <c:v>5.2842038857438961E-5</c:v>
                </c:pt>
                <c:pt idx="445">
                  <c:v>3.9957792240706905E-4</c:v>
                </c:pt>
                <c:pt idx="446">
                  <c:v>2.8209457875288425E-5</c:v>
                </c:pt>
                <c:pt idx="447">
                  <c:v>2.1342988086434436E-5</c:v>
                </c:pt>
                <c:pt idx="448">
                  <c:v>5.426448512831257E-6</c:v>
                </c:pt>
                <c:pt idx="449">
                  <c:v>3.3138398775103134E-4</c:v>
                </c:pt>
                <c:pt idx="450">
                  <c:v>2.8445814701832592E-4</c:v>
                </c:pt>
                <c:pt idx="451">
                  <c:v>3.4452860135442478E-4</c:v>
                </c:pt>
                <c:pt idx="452">
                  <c:v>6.4801367688735109E-5</c:v>
                </c:pt>
                <c:pt idx="453">
                  <c:v>2.2357822567130488E-5</c:v>
                </c:pt>
                <c:pt idx="454">
                  <c:v>3.177728486094579E-5</c:v>
                </c:pt>
                <c:pt idx="455">
                  <c:v>2.7706015142612422E-4</c:v>
                </c:pt>
                <c:pt idx="456">
                  <c:v>7.0036174496607151E-5</c:v>
                </c:pt>
                <c:pt idx="457">
                  <c:v>1.3088448749445578E-4</c:v>
                </c:pt>
                <c:pt idx="458">
                  <c:v>2.7424309321903012E-5</c:v>
                </c:pt>
                <c:pt idx="459">
                  <c:v>1.8574357913574147E-5</c:v>
                </c:pt>
                <c:pt idx="460">
                  <c:v>2.9834107101435123E-4</c:v>
                </c:pt>
                <c:pt idx="461">
                  <c:v>2.7922773112316022E-5</c:v>
                </c:pt>
                <c:pt idx="462">
                  <c:v>8.4332361267131992E-6</c:v>
                </c:pt>
                <c:pt idx="463">
                  <c:v>3.1785785731305166E-4</c:v>
                </c:pt>
                <c:pt idx="464">
                  <c:v>5.6430075807684457E-5</c:v>
                </c:pt>
                <c:pt idx="465">
                  <c:v>9.1900814869287292E-5</c:v>
                </c:pt>
                <c:pt idx="466">
                  <c:v>4.5920242386176743E-5</c:v>
                </c:pt>
                <c:pt idx="467">
                  <c:v>1.5609888419805366E-5</c:v>
                </c:pt>
                <c:pt idx="468">
                  <c:v>2.1889755336650454E-4</c:v>
                </c:pt>
                <c:pt idx="469">
                  <c:v>1.4819680644903924E-3</c:v>
                </c:pt>
                <c:pt idx="470">
                  <c:v>4.2434915293005498E-5</c:v>
                </c:pt>
                <c:pt idx="471">
                  <c:v>4.0163649098635262E-5</c:v>
                </c:pt>
                <c:pt idx="472">
                  <c:v>3.7740178282539422E-5</c:v>
                </c:pt>
                <c:pt idx="473">
                  <c:v>3.4236735685559336E-5</c:v>
                </c:pt>
                <c:pt idx="474">
                  <c:v>4.7818240811988225E-6</c:v>
                </c:pt>
                <c:pt idx="475">
                  <c:v>1.1286225833541212E-5</c:v>
                </c:pt>
                <c:pt idx="476">
                  <c:v>7.5609582547561324E-6</c:v>
                </c:pt>
                <c:pt idx="477">
                  <c:v>9.1381191254444327E-5</c:v>
                </c:pt>
                <c:pt idx="478">
                  <c:v>1.7423207185003446E-5</c:v>
                </c:pt>
                <c:pt idx="479">
                  <c:v>4.007212169021817E-8</c:v>
                </c:pt>
                <c:pt idx="480">
                  <c:v>1.2050320312000963E-4</c:v>
                </c:pt>
                <c:pt idx="481">
                  <c:v>1.2683402431112618E-6</c:v>
                </c:pt>
                <c:pt idx="482">
                  <c:v>4.6922714491177964E-4</c:v>
                </c:pt>
                <c:pt idx="483">
                  <c:v>3.7660326282224887E-7</c:v>
                </c:pt>
                <c:pt idx="484">
                  <c:v>7.1414133674175574E-7</c:v>
                </c:pt>
                <c:pt idx="485">
                  <c:v>1.6203795529407677E-4</c:v>
                </c:pt>
                <c:pt idx="486">
                  <c:v>1.0467416077810862E-4</c:v>
                </c:pt>
                <c:pt idx="487">
                  <c:v>1.7363272327634675E-6</c:v>
                </c:pt>
                <c:pt idx="488">
                  <c:v>2.8147375660602519E-5</c:v>
                </c:pt>
                <c:pt idx="489">
                  <c:v>2.7140979289766616E-5</c:v>
                </c:pt>
                <c:pt idx="490">
                  <c:v>1.0098828347992507E-4</c:v>
                </c:pt>
                <c:pt idx="491">
                  <c:v>2.6441467472071781E-5</c:v>
                </c:pt>
                <c:pt idx="492">
                  <c:v>1.8392240347001737E-5</c:v>
                </c:pt>
                <c:pt idx="493">
                  <c:v>3.1580245170581209E-4</c:v>
                </c:pt>
                <c:pt idx="494">
                  <c:v>6.2489482504096347E-5</c:v>
                </c:pt>
                <c:pt idx="495">
                  <c:v>4.0812480708788193E-5</c:v>
                </c:pt>
                <c:pt idx="496">
                  <c:v>5.3760795454011606E-7</c:v>
                </c:pt>
                <c:pt idx="497">
                  <c:v>1.0944581421798785E-4</c:v>
                </c:pt>
                <c:pt idx="498">
                  <c:v>1.0544274171845475E-4</c:v>
                </c:pt>
                <c:pt idx="499">
                  <c:v>1.71499841221728E-5</c:v>
                </c:pt>
                <c:pt idx="500">
                  <c:v>8.2218522491966581E-6</c:v>
                </c:pt>
                <c:pt idx="501">
                  <c:v>7.2832027246635608E-5</c:v>
                </c:pt>
                <c:pt idx="502">
                  <c:v>1.5069706170797378E-4</c:v>
                </c:pt>
                <c:pt idx="503">
                  <c:v>3.2331444286192931E-6</c:v>
                </c:pt>
                <c:pt idx="504">
                  <c:v>8.0234896480549725E-6</c:v>
                </c:pt>
                <c:pt idx="505">
                  <c:v>2.8275858456543179E-5</c:v>
                </c:pt>
                <c:pt idx="506">
                  <c:v>6.8340649026886122E-5</c:v>
                </c:pt>
                <c:pt idx="507">
                  <c:v>2.5694556801904994E-4</c:v>
                </c:pt>
                <c:pt idx="508">
                  <c:v>2.9478266530384451E-7</c:v>
                </c:pt>
                <c:pt idx="509">
                  <c:v>2.4235346049904065E-5</c:v>
                </c:pt>
                <c:pt idx="510">
                  <c:v>8.1853074869187026E-5</c:v>
                </c:pt>
                <c:pt idx="511">
                  <c:v>5.8211137603336564E-6</c:v>
                </c:pt>
                <c:pt idx="512">
                  <c:v>7.9660526440747392E-6</c:v>
                </c:pt>
                <c:pt idx="513">
                  <c:v>2.0641824606459566E-6</c:v>
                </c:pt>
                <c:pt idx="514">
                  <c:v>1.2236901708448204E-4</c:v>
                </c:pt>
                <c:pt idx="515">
                  <c:v>2.9321587993481717E-5</c:v>
                </c:pt>
                <c:pt idx="516">
                  <c:v>1.767274559217602E-4</c:v>
                </c:pt>
                <c:pt idx="517">
                  <c:v>7.0029180430253302E-5</c:v>
                </c:pt>
                <c:pt idx="518">
                  <c:v>2.53219456762847E-7</c:v>
                </c:pt>
                <c:pt idx="519">
                  <c:v>1.651488271110042E-8</c:v>
                </c:pt>
                <c:pt idx="520">
                  <c:v>6.0145545091368907E-5</c:v>
                </c:pt>
                <c:pt idx="521">
                  <c:v>3.1068713318492362E-6</c:v>
                </c:pt>
                <c:pt idx="522">
                  <c:v>8.4828206974380677E-5</c:v>
                </c:pt>
                <c:pt idx="523">
                  <c:v>1.0616558950603781E-4</c:v>
                </c:pt>
                <c:pt idx="524">
                  <c:v>5.4247997213626234E-5</c:v>
                </c:pt>
                <c:pt idx="525">
                  <c:v>1.0698930231192727E-4</c:v>
                </c:pt>
                <c:pt idx="526">
                  <c:v>5.3982477707104071E-5</c:v>
                </c:pt>
                <c:pt idx="527">
                  <c:v>1.8930321869054315E-5</c:v>
                </c:pt>
                <c:pt idx="528">
                  <c:v>8.2146805252675259E-5</c:v>
                </c:pt>
                <c:pt idx="529">
                  <c:v>6.1848168351511315E-5</c:v>
                </c:pt>
                <c:pt idx="530">
                  <c:v>3.9213946464479454E-5</c:v>
                </c:pt>
                <c:pt idx="531">
                  <c:v>2.406087442280349E-6</c:v>
                </c:pt>
                <c:pt idx="532">
                  <c:v>6.5039174187951632E-5</c:v>
                </c:pt>
                <c:pt idx="533">
                  <c:v>3.9312914586620961E-8</c:v>
                </c:pt>
                <c:pt idx="534">
                  <c:v>3.8380135541746414E-6</c:v>
                </c:pt>
                <c:pt idx="535">
                  <c:v>9.5947094814021958E-5</c:v>
                </c:pt>
                <c:pt idx="536">
                  <c:v>3.8364660474477126E-6</c:v>
                </c:pt>
                <c:pt idx="537">
                  <c:v>2.0354972697557774E-4</c:v>
                </c:pt>
                <c:pt idx="538">
                  <c:v>1.2393244099579825E-6</c:v>
                </c:pt>
                <c:pt idx="539">
                  <c:v>1.4151127239565679E-5</c:v>
                </c:pt>
                <c:pt idx="540">
                  <c:v>5.5913058366243579E-5</c:v>
                </c:pt>
                <c:pt idx="541">
                  <c:v>4.7120653869654056E-6</c:v>
                </c:pt>
                <c:pt idx="542">
                  <c:v>4.617935529134358E-6</c:v>
                </c:pt>
                <c:pt idx="543">
                  <c:v>1.119934558278194E-5</c:v>
                </c:pt>
                <c:pt idx="544">
                  <c:v>2.8599963492195561E-5</c:v>
                </c:pt>
                <c:pt idx="545">
                  <c:v>1.2898880910846774E-4</c:v>
                </c:pt>
                <c:pt idx="546">
                  <c:v>2.3598599554759247E-7</c:v>
                </c:pt>
                <c:pt idx="547">
                  <c:v>1.1867211026576722E-4</c:v>
                </c:pt>
                <c:pt idx="548">
                  <c:v>9.9991621071884688E-7</c:v>
                </c:pt>
                <c:pt idx="549">
                  <c:v>1.7250034852043031E-4</c:v>
                </c:pt>
                <c:pt idx="550">
                  <c:v>1.0583105595386895E-4</c:v>
                </c:pt>
                <c:pt idx="551">
                  <c:v>1.140807010897079E-6</c:v>
                </c:pt>
                <c:pt idx="552">
                  <c:v>1.3426712277306296E-4</c:v>
                </c:pt>
                <c:pt idx="553">
                  <c:v>2.4480171724762349E-5</c:v>
                </c:pt>
                <c:pt idx="554">
                  <c:v>1.5242952975117602E-4</c:v>
                </c:pt>
                <c:pt idx="555">
                  <c:v>6.1163580137166967E-5</c:v>
                </c:pt>
                <c:pt idx="556">
                  <c:v>3.9533683482643328E-5</c:v>
                </c:pt>
                <c:pt idx="557">
                  <c:v>8.3546223743718312E-5</c:v>
                </c:pt>
                <c:pt idx="558">
                  <c:v>1.3702425964402104E-4</c:v>
                </c:pt>
                <c:pt idx="559">
                  <c:v>4.4448641268153913E-6</c:v>
                </c:pt>
                <c:pt idx="560">
                  <c:v>1.5844140827466109E-5</c:v>
                </c:pt>
                <c:pt idx="561">
                  <c:v>1.3547258002493973E-6</c:v>
                </c:pt>
                <c:pt idx="562">
                  <c:v>1.2397888198168588E-6</c:v>
                </c:pt>
                <c:pt idx="563">
                  <c:v>1.0039796769674425E-4</c:v>
                </c:pt>
                <c:pt idx="564">
                  <c:v>1.627016210142742E-5</c:v>
                </c:pt>
                <c:pt idx="565">
                  <c:v>1.03214762305473E-4</c:v>
                </c:pt>
                <c:pt idx="566">
                  <c:v>6.824173669904305E-6</c:v>
                </c:pt>
                <c:pt idx="567">
                  <c:v>1.6868129303909338E-5</c:v>
                </c:pt>
                <c:pt idx="568">
                  <c:v>3.1109951332992936E-6</c:v>
                </c:pt>
                <c:pt idx="569">
                  <c:v>6.389842053968961E-6</c:v>
                </c:pt>
                <c:pt idx="570">
                  <c:v>4.9601831767528796E-7</c:v>
                </c:pt>
                <c:pt idx="571">
                  <c:v>8.5582363389130481E-10</c:v>
                </c:pt>
                <c:pt idx="572">
                  <c:v>8.5722810777401695E-6</c:v>
                </c:pt>
                <c:pt idx="573">
                  <c:v>8.7178650318665493E-5</c:v>
                </c:pt>
                <c:pt idx="574">
                  <c:v>2.1440729239181368E-6</c:v>
                </c:pt>
                <c:pt idx="575">
                  <c:v>5.4535695920721744E-6</c:v>
                </c:pt>
                <c:pt idx="576">
                  <c:v>3.6543217595246934E-7</c:v>
                </c:pt>
                <c:pt idx="577">
                  <c:v>3.5482613332444603E-9</c:v>
                </c:pt>
                <c:pt idx="578">
                  <c:v>1.7787063657510697E-5</c:v>
                </c:pt>
                <c:pt idx="579">
                  <c:v>4.0763393218475226E-7</c:v>
                </c:pt>
                <c:pt idx="580">
                  <c:v>3.6238380102379328E-7</c:v>
                </c:pt>
                <c:pt idx="581">
                  <c:v>1.2632433145589803E-4</c:v>
                </c:pt>
                <c:pt idx="582">
                  <c:v>7.3964073219628425E-6</c:v>
                </c:pt>
                <c:pt idx="583">
                  <c:v>1.8895581063705508E-4</c:v>
                </c:pt>
                <c:pt idx="584">
                  <c:v>3.38716737776322E-5</c:v>
                </c:pt>
                <c:pt idx="585">
                  <c:v>7.457096839146287E-8</c:v>
                </c:pt>
                <c:pt idx="586">
                  <c:v>6.7643638127426811E-5</c:v>
                </c:pt>
                <c:pt idx="587">
                  <c:v>2.4602857518583356E-5</c:v>
                </c:pt>
                <c:pt idx="588">
                  <c:v>2.6181068605784369E-5</c:v>
                </c:pt>
                <c:pt idx="589">
                  <c:v>1.6858487436222785E-4</c:v>
                </c:pt>
                <c:pt idx="590">
                  <c:v>1.0216656340568007E-7</c:v>
                </c:pt>
                <c:pt idx="591">
                  <c:v>1.0517455263276548E-5</c:v>
                </c:pt>
                <c:pt idx="592">
                  <c:v>1.0022788285918467E-5</c:v>
                </c:pt>
                <c:pt idx="593">
                  <c:v>1.4408885637743306E-6</c:v>
                </c:pt>
                <c:pt idx="594">
                  <c:v>1.2547399569028377E-6</c:v>
                </c:pt>
                <c:pt idx="595">
                  <c:v>4.3669685087558384E-6</c:v>
                </c:pt>
                <c:pt idx="596">
                  <c:v>2.0424488488439592E-5</c:v>
                </c:pt>
                <c:pt idx="597">
                  <c:v>7.0140098332430525E-5</c:v>
                </c:pt>
                <c:pt idx="598">
                  <c:v>4.4326069485532693E-5</c:v>
                </c:pt>
                <c:pt idx="599">
                  <c:v>1.0463357375378041E-6</c:v>
                </c:pt>
                <c:pt idx="600">
                  <c:v>1.202024796253978E-8</c:v>
                </c:pt>
                <c:pt idx="601">
                  <c:v>6.3442545883468995E-5</c:v>
                </c:pt>
                <c:pt idx="602">
                  <c:v>2.6912621846635412E-5</c:v>
                </c:pt>
                <c:pt idx="603">
                  <c:v>3.8126138902873016E-5</c:v>
                </c:pt>
                <c:pt idx="604">
                  <c:v>8.4404564989025779E-5</c:v>
                </c:pt>
                <c:pt idx="605">
                  <c:v>1.3852757640327716E-10</c:v>
                </c:pt>
                <c:pt idx="606">
                  <c:v>1.8734062186661488E-5</c:v>
                </c:pt>
                <c:pt idx="607">
                  <c:v>4.8238615770215126E-5</c:v>
                </c:pt>
                <c:pt idx="608">
                  <c:v>1.0461198537510194E-4</c:v>
                </c:pt>
                <c:pt idx="609">
                  <c:v>2.0098182247170124E-6</c:v>
                </c:pt>
                <c:pt idx="610">
                  <c:v>2.7660419181273557E-6</c:v>
                </c:pt>
                <c:pt idx="611">
                  <c:v>7.2841571099714966E-6</c:v>
                </c:pt>
                <c:pt idx="612">
                  <c:v>1.9070781697276724E-5</c:v>
                </c:pt>
                <c:pt idx="613">
                  <c:v>6.585999037368815E-7</c:v>
                </c:pt>
                <c:pt idx="614">
                  <c:v>4.317315441685482E-5</c:v>
                </c:pt>
                <c:pt idx="615">
                  <c:v>2.3919878315029064E-5</c:v>
                </c:pt>
                <c:pt idx="616">
                  <c:v>3.355311291877933E-7</c:v>
                </c:pt>
                <c:pt idx="617">
                  <c:v>7.355692152094355E-5</c:v>
                </c:pt>
                <c:pt idx="618">
                  <c:v>6.7569388470392969E-6</c:v>
                </c:pt>
                <c:pt idx="619">
                  <c:v>1.1246263252254543E-5</c:v>
                </c:pt>
                <c:pt idx="620">
                  <c:v>1.3804760209051165E-5</c:v>
                </c:pt>
                <c:pt idx="621">
                  <c:v>6.8678615207083162E-6</c:v>
                </c:pt>
                <c:pt idx="622">
                  <c:v>2.9479188459561115E-5</c:v>
                </c:pt>
                <c:pt idx="623">
                  <c:v>1.0095807065983384E-5</c:v>
                </c:pt>
                <c:pt idx="624">
                  <c:v>6.5120556506105196E-5</c:v>
                </c:pt>
                <c:pt idx="625">
                  <c:v>6.2676257819979566E-8</c:v>
                </c:pt>
                <c:pt idx="626">
                  <c:v>9.9764781986517656E-6</c:v>
                </c:pt>
                <c:pt idx="627">
                  <c:v>7.4654393380294004E-5</c:v>
                </c:pt>
                <c:pt idx="628">
                  <c:v>6.8471915481635448E-7</c:v>
                </c:pt>
                <c:pt idx="629">
                  <c:v>1.9396756021543629E-6</c:v>
                </c:pt>
                <c:pt idx="630">
                  <c:v>3.154987196798964E-5</c:v>
                </c:pt>
                <c:pt idx="631">
                  <c:v>4.1124858025450191E-6</c:v>
                </c:pt>
                <c:pt idx="632">
                  <c:v>2.8876704711842428E-6</c:v>
                </c:pt>
                <c:pt idx="633">
                  <c:v>2.26270850971046E-5</c:v>
                </c:pt>
                <c:pt idx="634">
                  <c:v>2.7327599707063256E-5</c:v>
                </c:pt>
                <c:pt idx="635">
                  <c:v>3.5670691013752961E-5</c:v>
                </c:pt>
                <c:pt idx="636">
                  <c:v>5.250369681758342E-7</c:v>
                </c:pt>
                <c:pt idx="637">
                  <c:v>7.4128399781040431E-6</c:v>
                </c:pt>
                <c:pt idx="638">
                  <c:v>2.5208356402703878E-5</c:v>
                </c:pt>
                <c:pt idx="639">
                  <c:v>2.7753874359765299E-6</c:v>
                </c:pt>
                <c:pt idx="640">
                  <c:v>2.2931034010645335E-5</c:v>
                </c:pt>
                <c:pt idx="641">
                  <c:v>5.2526825112619944E-8</c:v>
                </c:pt>
                <c:pt idx="642">
                  <c:v>8.1151202330513247E-6</c:v>
                </c:pt>
                <c:pt idx="643">
                  <c:v>3.9538842796999277E-6</c:v>
                </c:pt>
                <c:pt idx="644">
                  <c:v>1.208320668511214E-8</c:v>
                </c:pt>
                <c:pt idx="645">
                  <c:v>2.0727211949269665E-5</c:v>
                </c:pt>
                <c:pt idx="646">
                  <c:v>4.8467366575341217E-5</c:v>
                </c:pt>
                <c:pt idx="647">
                  <c:v>1.0775101923086918E-6</c:v>
                </c:pt>
                <c:pt idx="648">
                  <c:v>3.5576797796717415E-6</c:v>
                </c:pt>
                <c:pt idx="649">
                  <c:v>9.6659780274040499E-5</c:v>
                </c:pt>
                <c:pt idx="650">
                  <c:v>3.2516100619038937E-6</c:v>
                </c:pt>
                <c:pt idx="651">
                  <c:v>1.4094803648384904E-5</c:v>
                </c:pt>
                <c:pt idx="652">
                  <c:v>4.0473498577050376E-5</c:v>
                </c:pt>
                <c:pt idx="653">
                  <c:v>8.9220001010499941E-6</c:v>
                </c:pt>
                <c:pt idx="654">
                  <c:v>2.4888843232000538E-5</c:v>
                </c:pt>
                <c:pt idx="655">
                  <c:v>3.1416914100790543E-8</c:v>
                </c:pt>
                <c:pt idx="656">
                  <c:v>5.7246370615475321E-7</c:v>
                </c:pt>
                <c:pt idx="657">
                  <c:v>1.6470345517639005E-5</c:v>
                </c:pt>
                <c:pt idx="658">
                  <c:v>6.7229058666407049E-5</c:v>
                </c:pt>
                <c:pt idx="659">
                  <c:v>2.8686948829085603E-5</c:v>
                </c:pt>
                <c:pt idx="660">
                  <c:v>2.9897970395508823E-5</c:v>
                </c:pt>
                <c:pt idx="661">
                  <c:v>1.1061279248179411E-8</c:v>
                </c:pt>
                <c:pt idx="662">
                  <c:v>2.3553566962909722E-5</c:v>
                </c:pt>
                <c:pt idx="663">
                  <c:v>3.8641817482342085E-6</c:v>
                </c:pt>
                <c:pt idx="664">
                  <c:v>6.0549347068948253E-5</c:v>
                </c:pt>
                <c:pt idx="665">
                  <c:v>9.1380212098059882E-5</c:v>
                </c:pt>
                <c:pt idx="666">
                  <c:v>2.2465126839647451E-5</c:v>
                </c:pt>
                <c:pt idx="667">
                  <c:v>1.9541022498389092E-5</c:v>
                </c:pt>
                <c:pt idx="668">
                  <c:v>1.0423905226209819E-4</c:v>
                </c:pt>
                <c:pt idx="669">
                  <c:v>7.3277229476718941E-6</c:v>
                </c:pt>
                <c:pt idx="670">
                  <c:v>1.2764761506752365E-6</c:v>
                </c:pt>
                <c:pt idx="671">
                  <c:v>1.6165490650489264E-6</c:v>
                </c:pt>
                <c:pt idx="672">
                  <c:v>8.8202886018191873E-6</c:v>
                </c:pt>
                <c:pt idx="673">
                  <c:v>2.4414988366978918E-5</c:v>
                </c:pt>
                <c:pt idx="674">
                  <c:v>5.1672922285537874E-6</c:v>
                </c:pt>
                <c:pt idx="675">
                  <c:v>1.0166281913437294E-6</c:v>
                </c:pt>
                <c:pt idx="676">
                  <c:v>2.2502020187314259E-5</c:v>
                </c:pt>
                <c:pt idx="677">
                  <c:v>1.6283343092679016E-5</c:v>
                </c:pt>
                <c:pt idx="678">
                  <c:v>7.7017703982115195E-7</c:v>
                </c:pt>
                <c:pt idx="679">
                  <c:v>3.5333040203817945E-5</c:v>
                </c:pt>
                <c:pt idx="680">
                  <c:v>7.4532159948939927E-5</c:v>
                </c:pt>
                <c:pt idx="681">
                  <c:v>2.6000925987831967E-7</c:v>
                </c:pt>
                <c:pt idx="682">
                  <c:v>2.3169444693244001E-6</c:v>
                </c:pt>
                <c:pt idx="683">
                  <c:v>4.4409452147356476E-5</c:v>
                </c:pt>
                <c:pt idx="684">
                  <c:v>1.3598348760908083E-4</c:v>
                </c:pt>
                <c:pt idx="685">
                  <c:v>2.638956702491653E-6</c:v>
                </c:pt>
                <c:pt idx="686">
                  <c:v>8.0709960477813592E-6</c:v>
                </c:pt>
                <c:pt idx="687">
                  <c:v>1.0963094969255495E-4</c:v>
                </c:pt>
                <c:pt idx="688">
                  <c:v>2.6289495681200599E-8</c:v>
                </c:pt>
                <c:pt idx="689">
                  <c:v>1.7296236697674459E-5</c:v>
                </c:pt>
                <c:pt idx="690">
                  <c:v>3.6773156531894578E-6</c:v>
                </c:pt>
                <c:pt idx="691">
                  <c:v>3.1432954870821159E-9</c:v>
                </c:pt>
                <c:pt idx="692">
                  <c:v>9.5324385703024136E-5</c:v>
                </c:pt>
                <c:pt idx="693">
                  <c:v>3.2707723834651814E-5</c:v>
                </c:pt>
                <c:pt idx="694">
                  <c:v>8.5096927427991825E-7</c:v>
                </c:pt>
                <c:pt idx="695">
                  <c:v>6.9250758107481172E-5</c:v>
                </c:pt>
                <c:pt idx="696">
                  <c:v>1.9785953073053232E-5</c:v>
                </c:pt>
                <c:pt idx="697">
                  <c:v>1.3514589022002241E-5</c:v>
                </c:pt>
                <c:pt idx="698">
                  <c:v>9.1887102388341427E-6</c:v>
                </c:pt>
                <c:pt idx="699">
                  <c:v>1.9590119464327205E-5</c:v>
                </c:pt>
                <c:pt idx="700">
                  <c:v>1.2636680056464164E-5</c:v>
                </c:pt>
                <c:pt idx="701">
                  <c:v>5.5726839271061368E-5</c:v>
                </c:pt>
                <c:pt idx="702">
                  <c:v>4.8333840066563201E-9</c:v>
                </c:pt>
                <c:pt idx="703">
                  <c:v>9.0587449473437248E-5</c:v>
                </c:pt>
                <c:pt idx="704">
                  <c:v>3.6183939737142665E-5</c:v>
                </c:pt>
                <c:pt idx="705">
                  <c:v>7.9865942653701769E-5</c:v>
                </c:pt>
                <c:pt idx="706">
                  <c:v>1.4221245367516261E-6</c:v>
                </c:pt>
                <c:pt idx="707">
                  <c:v>2.6268469722586646E-5</c:v>
                </c:pt>
                <c:pt idx="708">
                  <c:v>1.0380550300520715E-4</c:v>
                </c:pt>
                <c:pt idx="709">
                  <c:v>7.0561316417128844E-5</c:v>
                </c:pt>
                <c:pt idx="710">
                  <c:v>1.1558508138454979E-5</c:v>
                </c:pt>
                <c:pt idx="711">
                  <c:v>7.154887405679336E-5</c:v>
                </c:pt>
                <c:pt idx="712">
                  <c:v>2.0872513942785803E-5</c:v>
                </c:pt>
                <c:pt idx="713">
                  <c:v>5.4804345776451185E-5</c:v>
                </c:pt>
                <c:pt idx="714">
                  <c:v>1.7561841600286995E-4</c:v>
                </c:pt>
                <c:pt idx="715">
                  <c:v>4.3846577840414569E-5</c:v>
                </c:pt>
                <c:pt idx="716">
                  <c:v>1.5346429314384239E-6</c:v>
                </c:pt>
                <c:pt idx="717">
                  <c:v>4.0255808841649365E-6</c:v>
                </c:pt>
                <c:pt idx="718">
                  <c:v>5.0461204987792274E-7</c:v>
                </c:pt>
                <c:pt idx="719">
                  <c:v>3.285197019841854E-5</c:v>
                </c:pt>
                <c:pt idx="720">
                  <c:v>1.2068134590863949E-4</c:v>
                </c:pt>
                <c:pt idx="721">
                  <c:v>3.4942676035846273E-7</c:v>
                </c:pt>
                <c:pt idx="722">
                  <c:v>1.7964555587974759E-4</c:v>
                </c:pt>
                <c:pt idx="723">
                  <c:v>1.2739786561556665E-6</c:v>
                </c:pt>
                <c:pt idx="724">
                  <c:v>7.0790400031489099E-7</c:v>
                </c:pt>
                <c:pt idx="725">
                  <c:v>8.211842634495755E-7</c:v>
                </c:pt>
                <c:pt idx="726">
                  <c:v>2.7174525960774534E-5</c:v>
                </c:pt>
                <c:pt idx="727">
                  <c:v>2.0448626800221269E-6</c:v>
                </c:pt>
                <c:pt idx="728">
                  <c:v>8.2239697551302754E-6</c:v>
                </c:pt>
                <c:pt idx="729">
                  <c:v>1.7809404636486351E-7</c:v>
                </c:pt>
                <c:pt idx="730">
                  <c:v>1.9119992688497976E-6</c:v>
                </c:pt>
                <c:pt idx="731">
                  <c:v>4.8001099563232431E-7</c:v>
                </c:pt>
                <c:pt idx="732">
                  <c:v>4.479637066593864E-7</c:v>
                </c:pt>
                <c:pt idx="733">
                  <c:v>7.1418199305509772E-6</c:v>
                </c:pt>
                <c:pt idx="734">
                  <c:v>1.7183068420111199E-5</c:v>
                </c:pt>
                <c:pt idx="735">
                  <c:v>1.4678820525000982E-5</c:v>
                </c:pt>
                <c:pt idx="736">
                  <c:v>1.619164164404956E-7</c:v>
                </c:pt>
                <c:pt idx="737">
                  <c:v>7.6488515741764823E-6</c:v>
                </c:pt>
                <c:pt idx="738">
                  <c:v>3.1578378907472227E-5</c:v>
                </c:pt>
                <c:pt idx="739">
                  <c:v>8.3634796521538796E-6</c:v>
                </c:pt>
                <c:pt idx="740">
                  <c:v>7.6808885485770903E-6</c:v>
                </c:pt>
                <c:pt idx="741">
                  <c:v>1.0544472775742518E-5</c:v>
                </c:pt>
                <c:pt idx="742">
                  <c:v>9.2332203300859311E-5</c:v>
                </c:pt>
                <c:pt idx="743">
                  <c:v>3.4973212218489085E-6</c:v>
                </c:pt>
                <c:pt idx="744">
                  <c:v>2.9093495619228601E-9</c:v>
                </c:pt>
                <c:pt idx="745">
                  <c:v>1.0221991305208421E-5</c:v>
                </c:pt>
                <c:pt idx="746">
                  <c:v>1.7140296428094434E-5</c:v>
                </c:pt>
                <c:pt idx="747">
                  <c:v>1.0888099863395721E-4</c:v>
                </c:pt>
                <c:pt idx="748">
                  <c:v>5.2698728049234075E-5</c:v>
                </c:pt>
                <c:pt idx="749">
                  <c:v>1.3764150416065331E-6</c:v>
                </c:pt>
                <c:pt idx="750">
                  <c:v>8.9283142339973906E-6</c:v>
                </c:pt>
                <c:pt idx="751">
                  <c:v>1.0221066839124007E-6</c:v>
                </c:pt>
                <c:pt idx="752">
                  <c:v>6.8496207313668758E-8</c:v>
                </c:pt>
                <c:pt idx="753">
                  <c:v>4.0020119486910803E-6</c:v>
                </c:pt>
                <c:pt idx="754">
                  <c:v>1.6081794758615944E-5</c:v>
                </c:pt>
                <c:pt idx="755">
                  <c:v>3.2303372255454779E-5</c:v>
                </c:pt>
                <c:pt idx="756">
                  <c:v>5.8904517956114878E-6</c:v>
                </c:pt>
                <c:pt idx="757">
                  <c:v>1.6645167196128064E-6</c:v>
                </c:pt>
                <c:pt idx="758">
                  <c:v>9.8684462018076499E-5</c:v>
                </c:pt>
                <c:pt idx="759">
                  <c:v>1.0931602902463245E-6</c:v>
                </c:pt>
                <c:pt idx="760">
                  <c:v>1.5991011882713485E-5</c:v>
                </c:pt>
                <c:pt idx="761">
                  <c:v>2.252640764063233E-7</c:v>
                </c:pt>
                <c:pt idx="762">
                  <c:v>2.8186563298367509E-7</c:v>
                </c:pt>
                <c:pt idx="763">
                  <c:v>6.9787393858710377E-6</c:v>
                </c:pt>
                <c:pt idx="764">
                  <c:v>1.5834063838956851E-5</c:v>
                </c:pt>
                <c:pt idx="765">
                  <c:v>3.8540272991018781E-5</c:v>
                </c:pt>
                <c:pt idx="766">
                  <c:v>7.5194232402552713E-5</c:v>
                </c:pt>
                <c:pt idx="767">
                  <c:v>2.4039624385401026E-6</c:v>
                </c:pt>
                <c:pt idx="768">
                  <c:v>4.2589684290145376E-6</c:v>
                </c:pt>
                <c:pt idx="769">
                  <c:v>3.2948443962521785E-7</c:v>
                </c:pt>
                <c:pt idx="770">
                  <c:v>1.378701375850163E-5</c:v>
                </c:pt>
                <c:pt idx="771">
                  <c:v>2.1251217198372911E-7</c:v>
                </c:pt>
                <c:pt idx="772">
                  <c:v>2.8409453324989599E-5</c:v>
                </c:pt>
                <c:pt idx="773">
                  <c:v>1.804672157045082E-7</c:v>
                </c:pt>
                <c:pt idx="774">
                  <c:v>1.3110610196576111E-4</c:v>
                </c:pt>
                <c:pt idx="775">
                  <c:v>7.7401994979825472E-5</c:v>
                </c:pt>
                <c:pt idx="776">
                  <c:v>5.6675521870643009E-5</c:v>
                </c:pt>
                <c:pt idx="777">
                  <c:v>5.087308238154592E-6</c:v>
                </c:pt>
                <c:pt idx="778">
                  <c:v>2.6649317123373685E-6</c:v>
                </c:pt>
                <c:pt idx="779">
                  <c:v>3.3775240215918115E-5</c:v>
                </c:pt>
                <c:pt idx="780">
                  <c:v>1.6270958975213995E-7</c:v>
                </c:pt>
                <c:pt idx="781">
                  <c:v>1.6424732474925458E-5</c:v>
                </c:pt>
                <c:pt idx="782">
                  <c:v>4.5053780449054101E-7</c:v>
                </c:pt>
                <c:pt idx="783">
                  <c:v>9.435397600187842E-5</c:v>
                </c:pt>
                <c:pt idx="784">
                  <c:v>4.5594595204673238E-5</c:v>
                </c:pt>
                <c:pt idx="785">
                  <c:v>1.6878169713332482E-5</c:v>
                </c:pt>
                <c:pt idx="786">
                  <c:v>1.1573588817962235E-5</c:v>
                </c:pt>
                <c:pt idx="787">
                  <c:v>1.8104392656660348E-5</c:v>
                </c:pt>
                <c:pt idx="788">
                  <c:v>7.9841789062335203E-7</c:v>
                </c:pt>
                <c:pt idx="789">
                  <c:v>2.1999561497958176E-4</c:v>
                </c:pt>
                <c:pt idx="790">
                  <c:v>6.0518368871450602E-8</c:v>
                </c:pt>
                <c:pt idx="791">
                  <c:v>7.1878793363429686E-6</c:v>
                </c:pt>
                <c:pt idx="792">
                  <c:v>1.4540293025065102E-6</c:v>
                </c:pt>
                <c:pt idx="793">
                  <c:v>1.3761266313536049E-6</c:v>
                </c:pt>
                <c:pt idx="794">
                  <c:v>1.3623979569052543E-5</c:v>
                </c:pt>
                <c:pt idx="795">
                  <c:v>3.1892424405967346E-5</c:v>
                </c:pt>
                <c:pt idx="796">
                  <c:v>7.1253131932657796E-7</c:v>
                </c:pt>
                <c:pt idx="797">
                  <c:v>5.2304808468010833E-5</c:v>
                </c:pt>
                <c:pt idx="798">
                  <c:v>1.3170487459754701E-5</c:v>
                </c:pt>
                <c:pt idx="799">
                  <c:v>5.2725441030928785E-5</c:v>
                </c:pt>
                <c:pt idx="800">
                  <c:v>2.1404087020722266E-5</c:v>
                </c:pt>
                <c:pt idx="801">
                  <c:v>6.3018066724282971E-7</c:v>
                </c:pt>
                <c:pt idx="802">
                  <c:v>6.2275224177598884E-5</c:v>
                </c:pt>
                <c:pt idx="803">
                  <c:v>1.8543013494598439E-6</c:v>
                </c:pt>
                <c:pt idx="804">
                  <c:v>4.1294459115453867E-6</c:v>
                </c:pt>
                <c:pt idx="805">
                  <c:v>2.1105201905089431E-5</c:v>
                </c:pt>
                <c:pt idx="806">
                  <c:v>1.9875169405518187E-5</c:v>
                </c:pt>
                <c:pt idx="807">
                  <c:v>1.5896775750010722E-5</c:v>
                </c:pt>
                <c:pt idx="808">
                  <c:v>3.9407793773822697E-5</c:v>
                </c:pt>
                <c:pt idx="809">
                  <c:v>5.2265122458304905E-6</c:v>
                </c:pt>
                <c:pt idx="810">
                  <c:v>9.8408987791597131E-7</c:v>
                </c:pt>
                <c:pt idx="811">
                  <c:v>4.675792632109245E-6</c:v>
                </c:pt>
                <c:pt idx="812">
                  <c:v>3.926831249340644E-6</c:v>
                </c:pt>
                <c:pt idx="813">
                  <c:v>3.7030686998326678E-5</c:v>
                </c:pt>
                <c:pt idx="814">
                  <c:v>6.2283552432445925E-7</c:v>
                </c:pt>
                <c:pt idx="815">
                  <c:v>2.0299569172500462E-6</c:v>
                </c:pt>
                <c:pt idx="816">
                  <c:v>2.6329185019155661E-5</c:v>
                </c:pt>
                <c:pt idx="817">
                  <c:v>5.9480456113172181E-7</c:v>
                </c:pt>
                <c:pt idx="818">
                  <c:v>7.6698620569019826E-5</c:v>
                </c:pt>
                <c:pt idx="819">
                  <c:v>6.1144287631337974E-5</c:v>
                </c:pt>
                <c:pt idx="820">
                  <c:v>7.0212818123168222E-8</c:v>
                </c:pt>
                <c:pt idx="821">
                  <c:v>1.0437142498106056E-6</c:v>
                </c:pt>
                <c:pt idx="822">
                  <c:v>4.5001150020545708E-5</c:v>
                </c:pt>
                <c:pt idx="823">
                  <c:v>2.7575840571837998E-5</c:v>
                </c:pt>
                <c:pt idx="824">
                  <c:v>1.0689978621602515E-4</c:v>
                </c:pt>
                <c:pt idx="825">
                  <c:v>7.2840055616632191E-5</c:v>
                </c:pt>
                <c:pt idx="826">
                  <c:v>2.1176491978667361E-6</c:v>
                </c:pt>
                <c:pt idx="827">
                  <c:v>1.6772127596905231E-5</c:v>
                </c:pt>
                <c:pt idx="828">
                  <c:v>2.4416493014183492E-6</c:v>
                </c:pt>
                <c:pt idx="829">
                  <c:v>3.8581287359517463E-5</c:v>
                </c:pt>
                <c:pt idx="830">
                  <c:v>3.7896710125008212E-5</c:v>
                </c:pt>
                <c:pt idx="831">
                  <c:v>7.1010397204557263E-5</c:v>
                </c:pt>
                <c:pt idx="832">
                  <c:v>2.2680138975867889E-8</c:v>
                </c:pt>
                <c:pt idx="833">
                  <c:v>1.0503951528125638E-5</c:v>
                </c:pt>
                <c:pt idx="834">
                  <c:v>5.1761222625464065E-5</c:v>
                </c:pt>
                <c:pt idx="835">
                  <c:v>5.0406141405209826E-6</c:v>
                </c:pt>
                <c:pt idx="836">
                  <c:v>1.250375892387981E-4</c:v>
                </c:pt>
                <c:pt idx="837">
                  <c:v>5.914803705686731E-6</c:v>
                </c:pt>
                <c:pt idx="838">
                  <c:v>4.1412249120083289E-5</c:v>
                </c:pt>
                <c:pt idx="839">
                  <c:v>7.818245059569226E-5</c:v>
                </c:pt>
                <c:pt idx="840">
                  <c:v>5.2949827276486949E-5</c:v>
                </c:pt>
                <c:pt idx="841">
                  <c:v>9.0160464683063449E-7</c:v>
                </c:pt>
                <c:pt idx="842">
                  <c:v>1.6721101040005767E-11</c:v>
                </c:pt>
                <c:pt idx="843">
                  <c:v>1.291490657119327E-5</c:v>
                </c:pt>
                <c:pt idx="844">
                  <c:v>1.3587335827096834E-6</c:v>
                </c:pt>
                <c:pt idx="845">
                  <c:v>2.9106776961915475E-8</c:v>
                </c:pt>
                <c:pt idx="846">
                  <c:v>1.1664377838807756E-5</c:v>
                </c:pt>
                <c:pt idx="847">
                  <c:v>6.8100703363367307E-5</c:v>
                </c:pt>
                <c:pt idx="848">
                  <c:v>2.1697586345659735E-6</c:v>
                </c:pt>
                <c:pt idx="849">
                  <c:v>6.77839560438891E-7</c:v>
                </c:pt>
                <c:pt idx="850">
                  <c:v>4.196525221441573E-7</c:v>
                </c:pt>
                <c:pt idx="851">
                  <c:v>3.1243483916833063E-6</c:v>
                </c:pt>
                <c:pt idx="852">
                  <c:v>3.6679711588440481E-6</c:v>
                </c:pt>
                <c:pt idx="853">
                  <c:v>2.7372905493957059E-5</c:v>
                </c:pt>
                <c:pt idx="854">
                  <c:v>2.4393020294342753E-5</c:v>
                </c:pt>
                <c:pt idx="855">
                  <c:v>3.0954293591561356E-8</c:v>
                </c:pt>
                <c:pt idx="856">
                  <c:v>2.7270925016724921E-5</c:v>
                </c:pt>
                <c:pt idx="857">
                  <c:v>1.7921706451342473E-5</c:v>
                </c:pt>
                <c:pt idx="858">
                  <c:v>3.205229950725523E-5</c:v>
                </c:pt>
                <c:pt idx="859">
                  <c:v>6.2232820268424971E-7</c:v>
                </c:pt>
                <c:pt idx="860">
                  <c:v>1.1281041234541961E-6</c:v>
                </c:pt>
                <c:pt idx="861">
                  <c:v>6.963406893659152E-5</c:v>
                </c:pt>
                <c:pt idx="862">
                  <c:v>1.9972564231624359E-8</c:v>
                </c:pt>
                <c:pt idx="863">
                  <c:v>6.2237727172106093E-7</c:v>
                </c:pt>
                <c:pt idx="864">
                  <c:v>3.3247805950567706E-6</c:v>
                </c:pt>
                <c:pt idx="865">
                  <c:v>3.6665683121506372E-6</c:v>
                </c:pt>
                <c:pt idx="866">
                  <c:v>3.5952609041895595E-5</c:v>
                </c:pt>
                <c:pt idx="867">
                  <c:v>2.7442225134922775E-6</c:v>
                </c:pt>
                <c:pt idx="868">
                  <c:v>7.7573589702664356E-8</c:v>
                </c:pt>
                <c:pt idx="869">
                  <c:v>2.9222357383068207E-5</c:v>
                </c:pt>
                <c:pt idx="870">
                  <c:v>3.1733029540901778E-6</c:v>
                </c:pt>
                <c:pt idx="871">
                  <c:v>3.1956109877839117E-6</c:v>
                </c:pt>
                <c:pt idx="872">
                  <c:v>1.2214535223681322E-6</c:v>
                </c:pt>
                <c:pt idx="873">
                  <c:v>4.7072610785260476E-6</c:v>
                </c:pt>
                <c:pt idx="874">
                  <c:v>7.7165616428030714E-6</c:v>
                </c:pt>
                <c:pt idx="875">
                  <c:v>1.2349473797396756E-6</c:v>
                </c:pt>
                <c:pt idx="876">
                  <c:v>4.1133152556456238E-7</c:v>
                </c:pt>
                <c:pt idx="877">
                  <c:v>8.360777036217279E-6</c:v>
                </c:pt>
                <c:pt idx="878">
                  <c:v>3.5730162763858257E-6</c:v>
                </c:pt>
                <c:pt idx="879">
                  <c:v>1.911217209768501E-5</c:v>
                </c:pt>
                <c:pt idx="880">
                  <c:v>1.2881905999352974E-5</c:v>
                </c:pt>
                <c:pt idx="881">
                  <c:v>1.4790894083484968E-5</c:v>
                </c:pt>
                <c:pt idx="882">
                  <c:v>5.1645983036529251E-7</c:v>
                </c:pt>
                <c:pt idx="883">
                  <c:v>2.744738020620148E-7</c:v>
                </c:pt>
                <c:pt idx="884">
                  <c:v>5.1750096550742808E-5</c:v>
                </c:pt>
                <c:pt idx="885">
                  <c:v>3.8620946409268289E-5</c:v>
                </c:pt>
                <c:pt idx="886">
                  <c:v>1.5162992109606262E-5</c:v>
                </c:pt>
                <c:pt idx="887">
                  <c:v>3.986143187441598E-6</c:v>
                </c:pt>
                <c:pt idx="888">
                  <c:v>2.0325550857749897E-5</c:v>
                </c:pt>
                <c:pt idx="889">
                  <c:v>9.7897850335424905E-5</c:v>
                </c:pt>
                <c:pt idx="890">
                  <c:v>3.070796083825926E-5</c:v>
                </c:pt>
                <c:pt idx="891">
                  <c:v>2.5613895696709361E-5</c:v>
                </c:pt>
                <c:pt idx="892">
                  <c:v>5.7818100146720189E-5</c:v>
                </c:pt>
                <c:pt idx="893">
                  <c:v>1.2151261539435684E-6</c:v>
                </c:pt>
                <c:pt idx="894">
                  <c:v>2.7214699173378279E-4</c:v>
                </c:pt>
                <c:pt idx="895">
                  <c:v>1.326909755413816E-5</c:v>
                </c:pt>
                <c:pt idx="896">
                  <c:v>6.1048536189272848E-5</c:v>
                </c:pt>
                <c:pt idx="897">
                  <c:v>3.3056619912501164E-7</c:v>
                </c:pt>
                <c:pt idx="898">
                  <c:v>1.2342394413468287E-5</c:v>
                </c:pt>
                <c:pt idx="899">
                  <c:v>1.2341834560955847E-4</c:v>
                </c:pt>
                <c:pt idx="900">
                  <c:v>9.4621724779486022E-5</c:v>
                </c:pt>
                <c:pt idx="901">
                  <c:v>1.7104534806664656E-4</c:v>
                </c:pt>
                <c:pt idx="902">
                  <c:v>4.5824312676000581E-4</c:v>
                </c:pt>
                <c:pt idx="903">
                  <c:v>5.3236966955862511E-5</c:v>
                </c:pt>
                <c:pt idx="904">
                  <c:v>3.006784739173745E-5</c:v>
                </c:pt>
                <c:pt idx="905">
                  <c:v>2.6147167441653227E-4</c:v>
                </c:pt>
                <c:pt idx="906">
                  <c:v>1.0878330028517291E-5</c:v>
                </c:pt>
                <c:pt idx="907">
                  <c:v>9.2609245071857346E-10</c:v>
                </c:pt>
                <c:pt idx="908">
                  <c:v>1.4034622054943241E-4</c:v>
                </c:pt>
                <c:pt idx="909">
                  <c:v>7.2920184410055558E-6</c:v>
                </c:pt>
                <c:pt idx="910">
                  <c:v>1.2875709221281048E-4</c:v>
                </c:pt>
                <c:pt idx="911">
                  <c:v>1.9770659857739313E-6</c:v>
                </c:pt>
                <c:pt idx="912">
                  <c:v>4.6957300735398638E-5</c:v>
                </c:pt>
                <c:pt idx="913">
                  <c:v>1.9718808636800915E-6</c:v>
                </c:pt>
                <c:pt idx="914">
                  <c:v>8.9621228819515217E-6</c:v>
                </c:pt>
                <c:pt idx="915">
                  <c:v>4.0136772573884719E-5</c:v>
                </c:pt>
                <c:pt idx="916">
                  <c:v>6.5434008923080655E-5</c:v>
                </c:pt>
                <c:pt idx="917">
                  <c:v>4.9834652592322531E-6</c:v>
                </c:pt>
                <c:pt idx="918">
                  <c:v>1.2709848273204354E-6</c:v>
                </c:pt>
                <c:pt idx="919">
                  <c:v>1.7927982075970073E-5</c:v>
                </c:pt>
                <c:pt idx="920">
                  <c:v>7.7386372836766486E-10</c:v>
                </c:pt>
                <c:pt idx="921">
                  <c:v>5.0594799276165378E-5</c:v>
                </c:pt>
                <c:pt idx="922">
                  <c:v>2.2689001282812787E-4</c:v>
                </c:pt>
                <c:pt idx="923">
                  <c:v>1.2853444915040743E-6</c:v>
                </c:pt>
                <c:pt idx="924">
                  <c:v>4.5635808830625339E-6</c:v>
                </c:pt>
                <c:pt idx="925">
                  <c:v>1.5069390877101019E-4</c:v>
                </c:pt>
                <c:pt idx="926">
                  <c:v>6.6536092791258036E-5</c:v>
                </c:pt>
                <c:pt idx="927">
                  <c:v>9.9724994796325864E-6</c:v>
                </c:pt>
                <c:pt idx="928">
                  <c:v>5.6470501980515619E-5</c:v>
                </c:pt>
                <c:pt idx="929">
                  <c:v>2.7950357928318605E-5</c:v>
                </c:pt>
                <c:pt idx="930">
                  <c:v>1.456892573744803E-5</c:v>
                </c:pt>
                <c:pt idx="931">
                  <c:v>7.8893757023091801E-7</c:v>
                </c:pt>
                <c:pt idx="932">
                  <c:v>3.497619703839985E-8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06-9A4A-947D-8D24747B28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1771631"/>
        <c:axId val="331773343"/>
      </c:lineChart>
      <c:dateAx>
        <c:axId val="331771631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US"/>
          </a:p>
        </c:txPr>
        <c:crossAx val="331773343"/>
        <c:crosses val="autoZero"/>
        <c:auto val="1"/>
        <c:lblOffset val="100"/>
        <c:baseTimeUnit val="days"/>
      </c:dateAx>
      <c:valAx>
        <c:axId val="331773343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US"/>
          </a:p>
        </c:txPr>
        <c:crossAx val="331771631"/>
        <c:crosses val="autoZero"/>
        <c:crossBetween val="between"/>
      </c:valAx>
      <c:spPr>
        <a:noFill/>
        <a:ln>
          <a:solidFill>
            <a:schemeClr val="tx1">
              <a:lumMod val="15000"/>
              <a:lumOff val="8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+mj-l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812800</xdr:colOff>
      <xdr:row>1</xdr:row>
      <xdr:rowOff>139700</xdr:rowOff>
    </xdr:from>
    <xdr:to>
      <xdr:col>15</xdr:col>
      <xdr:colOff>177800</xdr:colOff>
      <xdr:row>26</xdr:row>
      <xdr:rowOff>63500</xdr:rowOff>
    </xdr:to>
    <xdr:graphicFrame macro="">
      <xdr:nvGraphicFramePr>
        <xdr:cNvPr id="1197" name="Chart 1">
          <a:extLst>
            <a:ext uri="{FF2B5EF4-FFF2-40B4-BE49-F238E27FC236}">
              <a16:creationId xmlns:a16="http://schemas.microsoft.com/office/drawing/2014/main" id="{FFDB660A-4A57-5B0D-A4AE-DA217D64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527050</xdr:colOff>
      <xdr:row>1</xdr:row>
      <xdr:rowOff>60325</xdr:rowOff>
    </xdr:from>
    <xdr:to>
      <xdr:col>11</xdr:col>
      <xdr:colOff>146050</xdr:colOff>
      <xdr:row>14</xdr:row>
      <xdr:rowOff>161925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CD2E25-BCF8-6EED-73F2-0BA43185317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937"/>
  <sheetViews>
    <sheetView workbookViewId="0">
      <selection sqref="A1:A1048576"/>
    </sheetView>
  </sheetViews>
  <sheetFormatPr baseColWidth="10" defaultRowHeight="16"/>
  <cols>
    <col min="1" max="16384" width="10.83203125" style="2"/>
  </cols>
  <sheetData>
    <row r="1" spans="1:4" s="3" customFormat="1">
      <c r="A1" s="3" t="s">
        <v>0</v>
      </c>
      <c r="B1" s="3" t="s">
        <v>1</v>
      </c>
      <c r="C1" s="3" t="s">
        <v>2</v>
      </c>
      <c r="D1" s="3" t="s">
        <v>3</v>
      </c>
    </row>
    <row r="2" spans="1:4">
      <c r="A2" s="1">
        <v>44196</v>
      </c>
      <c r="B2" s="4">
        <v>3756.1</v>
      </c>
      <c r="C2" s="2">
        <v>162.85</v>
      </c>
      <c r="D2" s="2">
        <v>235.22</v>
      </c>
    </row>
    <row r="3" spans="1:4">
      <c r="A3" s="1">
        <v>44200</v>
      </c>
      <c r="B3" s="4">
        <v>3700.7</v>
      </c>
      <c r="C3" s="2">
        <v>159.33000000000001</v>
      </c>
      <c r="D3" s="2">
        <v>243.26</v>
      </c>
    </row>
    <row r="4" spans="1:4">
      <c r="A4" s="1">
        <v>44201</v>
      </c>
      <c r="B4" s="4">
        <v>3726.9</v>
      </c>
      <c r="C4" s="2">
        <v>160.93</v>
      </c>
      <c r="D4" s="2">
        <v>245.04</v>
      </c>
    </row>
    <row r="5" spans="1:4">
      <c r="A5" s="1">
        <v>44202</v>
      </c>
      <c r="B5" s="4">
        <v>3748.1</v>
      </c>
      <c r="C5" s="2">
        <v>156.91999999999999</v>
      </c>
      <c r="D5" s="2">
        <v>251.99</v>
      </c>
    </row>
    <row r="6" spans="1:4">
      <c r="A6" s="1">
        <v>44203</v>
      </c>
      <c r="B6" s="4">
        <v>3803.8</v>
      </c>
      <c r="C6" s="2">
        <v>158.11000000000001</v>
      </c>
      <c r="D6" s="2">
        <v>272.01</v>
      </c>
    </row>
    <row r="7" spans="1:4">
      <c r="A7" s="1">
        <v>44204</v>
      </c>
      <c r="B7" s="4">
        <v>3824.7</v>
      </c>
      <c r="C7" s="2">
        <v>159.13</v>
      </c>
      <c r="D7" s="2">
        <v>293.33999999999997</v>
      </c>
    </row>
    <row r="8" spans="1:4">
      <c r="A8" s="1">
        <v>44207</v>
      </c>
      <c r="B8" s="4">
        <v>3799.6</v>
      </c>
      <c r="C8" s="2">
        <v>155.71</v>
      </c>
      <c r="D8" s="2">
        <v>270.39999999999998</v>
      </c>
    </row>
    <row r="9" spans="1:4">
      <c r="A9" s="1">
        <v>44208</v>
      </c>
      <c r="B9" s="4">
        <v>3801.2</v>
      </c>
      <c r="C9" s="2">
        <v>156.04</v>
      </c>
      <c r="D9" s="2">
        <v>283.14999999999998</v>
      </c>
    </row>
    <row r="10" spans="1:4">
      <c r="A10" s="1">
        <v>44209</v>
      </c>
      <c r="B10" s="4">
        <v>3809.8</v>
      </c>
      <c r="C10" s="2">
        <v>158.29</v>
      </c>
      <c r="D10" s="2">
        <v>284.8</v>
      </c>
    </row>
    <row r="11" spans="1:4">
      <c r="A11" s="1">
        <v>44210</v>
      </c>
      <c r="B11" s="4">
        <v>3795.5</v>
      </c>
      <c r="C11" s="2">
        <v>156.37</v>
      </c>
      <c r="D11" s="2">
        <v>281.67</v>
      </c>
    </row>
    <row r="12" spans="1:4">
      <c r="A12" s="1">
        <v>44211</v>
      </c>
      <c r="B12" s="4">
        <v>3768.2</v>
      </c>
      <c r="C12" s="2">
        <v>155.21</v>
      </c>
      <c r="D12" s="2">
        <v>275.39</v>
      </c>
    </row>
    <row r="13" spans="1:4">
      <c r="A13" s="1">
        <v>44215</v>
      </c>
      <c r="B13" s="4">
        <v>3798.9</v>
      </c>
      <c r="C13" s="2">
        <v>156.04</v>
      </c>
      <c r="D13" s="2">
        <v>281.52</v>
      </c>
    </row>
    <row r="14" spans="1:4">
      <c r="A14" s="1">
        <v>44216</v>
      </c>
      <c r="B14" s="4">
        <v>3851.8</v>
      </c>
      <c r="C14" s="2">
        <v>163.16999999999999</v>
      </c>
      <c r="D14" s="2">
        <v>283.48</v>
      </c>
    </row>
    <row r="15" spans="1:4">
      <c r="A15" s="1">
        <v>44217</v>
      </c>
      <c r="B15" s="4">
        <v>3853.1</v>
      </c>
      <c r="C15" s="2">
        <v>165.35</v>
      </c>
      <c r="D15" s="2">
        <v>281.66000000000003</v>
      </c>
    </row>
    <row r="16" spans="1:4">
      <c r="A16" s="1">
        <v>44218</v>
      </c>
      <c r="B16" s="4">
        <v>3841.5</v>
      </c>
      <c r="C16" s="2">
        <v>164.61</v>
      </c>
      <c r="D16" s="2">
        <v>282.20999999999998</v>
      </c>
    </row>
    <row r="17" spans="1:4">
      <c r="A17" s="1">
        <v>44221</v>
      </c>
      <c r="B17" s="4">
        <v>3855.4</v>
      </c>
      <c r="C17" s="2">
        <v>164.7</v>
      </c>
      <c r="D17" s="2">
        <v>293.60000000000002</v>
      </c>
    </row>
    <row r="18" spans="1:4">
      <c r="A18" s="1">
        <v>44222</v>
      </c>
      <c r="B18" s="4">
        <v>3849.6</v>
      </c>
      <c r="C18" s="2">
        <v>166.31</v>
      </c>
      <c r="D18" s="2">
        <v>294.36</v>
      </c>
    </row>
    <row r="19" spans="1:4">
      <c r="A19" s="1">
        <v>44223</v>
      </c>
      <c r="B19" s="4">
        <v>3750.8</v>
      </c>
      <c r="C19" s="2">
        <v>161.63</v>
      </c>
      <c r="D19" s="2">
        <v>288.05</v>
      </c>
    </row>
    <row r="20" spans="1:4">
      <c r="A20" s="1">
        <v>44224</v>
      </c>
      <c r="B20" s="4">
        <v>3787.4</v>
      </c>
      <c r="C20" s="2">
        <v>161.88</v>
      </c>
      <c r="D20" s="2">
        <v>278.48</v>
      </c>
    </row>
    <row r="21" spans="1:4">
      <c r="A21" s="1">
        <v>44225</v>
      </c>
      <c r="B21" s="4">
        <v>3714.2</v>
      </c>
      <c r="C21" s="2">
        <v>160.31</v>
      </c>
      <c r="D21" s="2">
        <v>264.51</v>
      </c>
    </row>
    <row r="22" spans="1:4">
      <c r="A22" s="1">
        <v>44228</v>
      </c>
      <c r="B22" s="4">
        <v>3773.9</v>
      </c>
      <c r="C22" s="2">
        <v>167.14</v>
      </c>
      <c r="D22" s="2">
        <v>279.94</v>
      </c>
    </row>
    <row r="23" spans="1:4">
      <c r="A23" s="1">
        <v>44229</v>
      </c>
      <c r="B23" s="4">
        <v>3826.3</v>
      </c>
      <c r="C23" s="2">
        <v>169</v>
      </c>
      <c r="D23" s="2">
        <v>290.93</v>
      </c>
    </row>
    <row r="24" spans="1:4">
      <c r="A24" s="1">
        <v>44230</v>
      </c>
      <c r="B24" s="4">
        <v>3830.2</v>
      </c>
      <c r="C24" s="2">
        <v>165.63</v>
      </c>
      <c r="D24" s="2">
        <v>284.89999999999998</v>
      </c>
    </row>
    <row r="25" spans="1:4">
      <c r="A25" s="1">
        <v>44231</v>
      </c>
      <c r="B25" s="4">
        <v>3871.7</v>
      </c>
      <c r="C25" s="2">
        <v>166.55</v>
      </c>
      <c r="D25" s="2">
        <v>283.33</v>
      </c>
    </row>
    <row r="26" spans="1:4">
      <c r="A26" s="1">
        <v>44232</v>
      </c>
      <c r="B26" s="4">
        <v>3886.8</v>
      </c>
      <c r="C26" s="2">
        <v>167.61</v>
      </c>
      <c r="D26" s="2">
        <v>284.08</v>
      </c>
    </row>
    <row r="27" spans="1:4">
      <c r="A27" s="1">
        <v>44235</v>
      </c>
      <c r="B27" s="4">
        <v>3915.6</v>
      </c>
      <c r="C27" s="2">
        <v>166.15</v>
      </c>
      <c r="D27" s="2">
        <v>287.81</v>
      </c>
    </row>
    <row r="28" spans="1:4">
      <c r="A28" s="1">
        <v>44236</v>
      </c>
      <c r="B28" s="4">
        <v>3911.2</v>
      </c>
      <c r="C28" s="2">
        <v>165.25</v>
      </c>
      <c r="D28" s="2">
        <v>283.14999999999998</v>
      </c>
    </row>
    <row r="29" spans="1:4">
      <c r="A29" s="1">
        <v>44237</v>
      </c>
      <c r="B29" s="4">
        <v>3909.9</v>
      </c>
      <c r="C29" s="2">
        <v>164.33</v>
      </c>
      <c r="D29" s="2">
        <v>268.27</v>
      </c>
    </row>
    <row r="30" spans="1:4">
      <c r="A30" s="1">
        <v>44238</v>
      </c>
      <c r="B30" s="4">
        <v>3916.4</v>
      </c>
      <c r="C30" s="2">
        <v>163.11000000000001</v>
      </c>
      <c r="D30" s="2">
        <v>270.55</v>
      </c>
    </row>
    <row r="31" spans="1:4">
      <c r="A31" s="1">
        <v>44239</v>
      </c>
      <c r="B31" s="4">
        <v>3934.8</v>
      </c>
      <c r="C31" s="2">
        <v>163.89</v>
      </c>
      <c r="D31" s="2">
        <v>272.04000000000002</v>
      </c>
    </row>
    <row r="32" spans="1:4">
      <c r="A32" s="1">
        <v>44243</v>
      </c>
      <c r="B32" s="4">
        <v>3932.6</v>
      </c>
      <c r="C32" s="2">
        <v>163.44999999999999</v>
      </c>
      <c r="D32" s="2">
        <v>265.41000000000003</v>
      </c>
    </row>
    <row r="33" spans="1:4">
      <c r="A33" s="1">
        <v>44244</v>
      </c>
      <c r="B33" s="4">
        <v>3931.3</v>
      </c>
      <c r="C33" s="2">
        <v>165.43</v>
      </c>
      <c r="D33" s="2">
        <v>266.05</v>
      </c>
    </row>
    <row r="34" spans="1:4">
      <c r="A34" s="1">
        <v>44245</v>
      </c>
      <c r="B34" s="4">
        <v>3914</v>
      </c>
      <c r="C34" s="2">
        <v>166.41</v>
      </c>
      <c r="D34" s="2">
        <v>262.45999999999998</v>
      </c>
    </row>
    <row r="35" spans="1:4">
      <c r="A35" s="1">
        <v>44246</v>
      </c>
      <c r="B35" s="4">
        <v>3906.7</v>
      </c>
      <c r="C35" s="2">
        <v>162.5</v>
      </c>
      <c r="D35" s="2">
        <v>260.43</v>
      </c>
    </row>
    <row r="36" spans="1:4">
      <c r="A36" s="1">
        <v>44249</v>
      </c>
      <c r="B36" s="4">
        <v>3876.5</v>
      </c>
      <c r="C36" s="2">
        <v>159.04</v>
      </c>
      <c r="D36" s="2">
        <v>238.17</v>
      </c>
    </row>
    <row r="37" spans="1:4">
      <c r="A37" s="1">
        <v>44250</v>
      </c>
      <c r="B37" s="4">
        <v>3881.4</v>
      </c>
      <c r="C37" s="2">
        <v>159.72</v>
      </c>
      <c r="D37" s="2">
        <v>232.95</v>
      </c>
    </row>
    <row r="38" spans="1:4">
      <c r="A38" s="1">
        <v>44251</v>
      </c>
      <c r="B38" s="4">
        <v>3925.4</v>
      </c>
      <c r="C38" s="2">
        <v>157.97999999999999</v>
      </c>
      <c r="D38" s="2">
        <v>247.34</v>
      </c>
    </row>
    <row r="39" spans="1:4">
      <c r="A39" s="1">
        <v>44252</v>
      </c>
      <c r="B39" s="4">
        <v>3829.3</v>
      </c>
      <c r="C39" s="2">
        <v>152.86000000000001</v>
      </c>
      <c r="D39" s="2">
        <v>227.41</v>
      </c>
    </row>
    <row r="40" spans="1:4">
      <c r="A40" s="1">
        <v>44253</v>
      </c>
      <c r="B40" s="4">
        <v>3811.2</v>
      </c>
      <c r="C40" s="2">
        <v>154.65</v>
      </c>
      <c r="D40" s="2">
        <v>225.17</v>
      </c>
    </row>
    <row r="41" spans="1:4">
      <c r="A41" s="1">
        <v>44256</v>
      </c>
      <c r="B41" s="4">
        <v>3901.8</v>
      </c>
      <c r="C41" s="2">
        <v>157.31</v>
      </c>
      <c r="D41" s="2">
        <v>239.48</v>
      </c>
    </row>
    <row r="42" spans="1:4">
      <c r="A42" s="1">
        <v>44257</v>
      </c>
      <c r="B42" s="4">
        <v>3870.3</v>
      </c>
      <c r="C42" s="2">
        <v>154.72999999999999</v>
      </c>
      <c r="D42" s="2">
        <v>228.81</v>
      </c>
    </row>
    <row r="43" spans="1:4">
      <c r="A43" s="1">
        <v>44258</v>
      </c>
      <c r="B43" s="4">
        <v>3819.7</v>
      </c>
      <c r="C43" s="2">
        <v>150.25</v>
      </c>
      <c r="D43" s="2">
        <v>217.73</v>
      </c>
    </row>
    <row r="44" spans="1:4">
      <c r="A44" s="1">
        <v>44259</v>
      </c>
      <c r="B44" s="4">
        <v>3768.5</v>
      </c>
      <c r="C44" s="2">
        <v>148.88</v>
      </c>
      <c r="D44" s="2">
        <v>207.15</v>
      </c>
    </row>
    <row r="45" spans="1:4">
      <c r="A45" s="1">
        <v>44260</v>
      </c>
      <c r="B45" s="4">
        <v>3841.9</v>
      </c>
      <c r="C45" s="2">
        <v>150.02000000000001</v>
      </c>
      <c r="D45" s="2">
        <v>199.32</v>
      </c>
    </row>
    <row r="46" spans="1:4">
      <c r="A46" s="1">
        <v>44263</v>
      </c>
      <c r="B46" s="4">
        <v>3821.3</v>
      </c>
      <c r="C46" s="2">
        <v>147.6</v>
      </c>
      <c r="D46" s="2">
        <v>187.67</v>
      </c>
    </row>
    <row r="47" spans="1:4">
      <c r="A47" s="1">
        <v>44264</v>
      </c>
      <c r="B47" s="4">
        <v>3875.4</v>
      </c>
      <c r="C47" s="2">
        <v>153.13999999999999</v>
      </c>
      <c r="D47" s="2">
        <v>224.53</v>
      </c>
    </row>
    <row r="48" spans="1:4">
      <c r="A48" s="1">
        <v>44265</v>
      </c>
      <c r="B48" s="4">
        <v>3898.8</v>
      </c>
      <c r="C48" s="2">
        <v>152.88</v>
      </c>
      <c r="D48" s="2">
        <v>222.69</v>
      </c>
    </row>
    <row r="49" spans="1:4">
      <c r="A49" s="1">
        <v>44266</v>
      </c>
      <c r="B49" s="4">
        <v>3939.3</v>
      </c>
      <c r="C49" s="2">
        <v>155.68</v>
      </c>
      <c r="D49" s="2">
        <v>233.2</v>
      </c>
    </row>
    <row r="50" spans="1:4">
      <c r="A50" s="1">
        <v>44267</v>
      </c>
      <c r="B50" s="4">
        <v>3943.3</v>
      </c>
      <c r="C50" s="2">
        <v>154.47</v>
      </c>
      <c r="D50" s="2">
        <v>231.24</v>
      </c>
    </row>
    <row r="51" spans="1:4">
      <c r="A51" s="1">
        <v>44270</v>
      </c>
      <c r="B51" s="4">
        <v>3968.9</v>
      </c>
      <c r="C51" s="2">
        <v>154.08000000000001</v>
      </c>
      <c r="D51" s="2">
        <v>235.98</v>
      </c>
    </row>
    <row r="52" spans="1:4">
      <c r="A52" s="1">
        <v>44271</v>
      </c>
      <c r="B52" s="4">
        <v>3962.7</v>
      </c>
      <c r="C52" s="2">
        <v>154.59</v>
      </c>
      <c r="D52" s="2">
        <v>225.63</v>
      </c>
    </row>
    <row r="53" spans="1:4">
      <c r="A53" s="1">
        <v>44272</v>
      </c>
      <c r="B53" s="4">
        <v>3974.1</v>
      </c>
      <c r="C53" s="2">
        <v>156.79</v>
      </c>
      <c r="D53" s="2">
        <v>233.94</v>
      </c>
    </row>
    <row r="54" spans="1:4">
      <c r="A54" s="1">
        <v>44273</v>
      </c>
      <c r="B54" s="4">
        <v>3915.5</v>
      </c>
      <c r="C54" s="2">
        <v>151.4</v>
      </c>
      <c r="D54" s="2">
        <v>217.72</v>
      </c>
    </row>
    <row r="55" spans="1:4">
      <c r="A55" s="1">
        <v>44274</v>
      </c>
      <c r="B55" s="4">
        <v>3913.1</v>
      </c>
      <c r="C55" s="2">
        <v>153.75</v>
      </c>
      <c r="D55" s="2">
        <v>218.29</v>
      </c>
    </row>
    <row r="56" spans="1:4">
      <c r="A56" s="1">
        <v>44277</v>
      </c>
      <c r="B56" s="4">
        <v>3940.6</v>
      </c>
      <c r="C56" s="2">
        <v>155.54</v>
      </c>
      <c r="D56" s="2">
        <v>223.33</v>
      </c>
    </row>
    <row r="57" spans="1:4">
      <c r="A57" s="1">
        <v>44278</v>
      </c>
      <c r="B57" s="4">
        <v>3910.5</v>
      </c>
      <c r="C57" s="2">
        <v>156.88</v>
      </c>
      <c r="D57" s="2">
        <v>220.72</v>
      </c>
    </row>
    <row r="58" spans="1:4">
      <c r="A58" s="1">
        <v>44279</v>
      </c>
      <c r="B58" s="4">
        <v>3889.1</v>
      </c>
      <c r="C58" s="2">
        <v>154.35</v>
      </c>
      <c r="D58" s="2">
        <v>210.09</v>
      </c>
    </row>
    <row r="59" spans="1:4">
      <c r="A59" s="1">
        <v>44280</v>
      </c>
      <c r="B59" s="4">
        <v>3909.5</v>
      </c>
      <c r="C59" s="2">
        <v>152.31</v>
      </c>
      <c r="D59" s="2">
        <v>213.46</v>
      </c>
    </row>
    <row r="60" spans="1:4">
      <c r="A60" s="1">
        <v>44281</v>
      </c>
      <c r="B60" s="4">
        <v>3974.5</v>
      </c>
      <c r="C60" s="2">
        <v>152.6</v>
      </c>
      <c r="D60" s="2">
        <v>206.24</v>
      </c>
    </row>
    <row r="61" spans="1:4">
      <c r="A61" s="1">
        <v>44284</v>
      </c>
      <c r="B61" s="4">
        <v>3971.1</v>
      </c>
      <c r="C61" s="2">
        <v>153.79</v>
      </c>
      <c r="D61" s="2">
        <v>203.76</v>
      </c>
    </row>
    <row r="62" spans="1:4">
      <c r="A62" s="1">
        <v>44285</v>
      </c>
      <c r="B62" s="4">
        <v>3958.6</v>
      </c>
      <c r="C62" s="2">
        <v>152.76</v>
      </c>
      <c r="D62" s="2">
        <v>211.87</v>
      </c>
    </row>
    <row r="63" spans="1:4">
      <c r="A63" s="1">
        <v>44286</v>
      </c>
      <c r="B63" s="4">
        <v>3972.9</v>
      </c>
      <c r="C63" s="2">
        <v>154.69999999999999</v>
      </c>
      <c r="D63" s="2">
        <v>222.64</v>
      </c>
    </row>
    <row r="64" spans="1:4">
      <c r="A64" s="1">
        <v>44287</v>
      </c>
      <c r="B64" s="4">
        <v>4019.9</v>
      </c>
      <c r="C64" s="2">
        <v>158.05000000000001</v>
      </c>
      <c r="D64" s="2">
        <v>220.58</v>
      </c>
    </row>
    <row r="65" spans="1:4">
      <c r="A65" s="1">
        <v>44288</v>
      </c>
      <c r="B65" s="4">
        <v>4077.9</v>
      </c>
      <c r="C65" s="2">
        <v>161.34</v>
      </c>
      <c r="D65" s="2">
        <v>230.35</v>
      </c>
    </row>
    <row r="66" spans="1:4">
      <c r="A66" s="1">
        <v>44291</v>
      </c>
      <c r="B66" s="4">
        <v>4073.9</v>
      </c>
      <c r="C66" s="2">
        <v>161.19</v>
      </c>
      <c r="D66" s="2">
        <v>230.54</v>
      </c>
    </row>
    <row r="67" spans="1:4">
      <c r="A67" s="1">
        <v>44292</v>
      </c>
      <c r="B67" s="4">
        <v>4079.9</v>
      </c>
      <c r="C67" s="2">
        <v>163.97</v>
      </c>
      <c r="D67" s="2">
        <v>223.66</v>
      </c>
    </row>
    <row r="68" spans="1:4">
      <c r="A68" s="1">
        <v>44293</v>
      </c>
      <c r="B68" s="4">
        <v>4097.2</v>
      </c>
      <c r="C68" s="2">
        <v>164.97</v>
      </c>
      <c r="D68" s="2">
        <v>227.93</v>
      </c>
    </row>
    <row r="69" spans="1:4">
      <c r="A69" s="1">
        <v>44294</v>
      </c>
      <c r="B69" s="4">
        <v>4128.8</v>
      </c>
      <c r="C69" s="2">
        <v>168.61</v>
      </c>
      <c r="D69" s="2">
        <v>225.67</v>
      </c>
    </row>
    <row r="70" spans="1:4">
      <c r="A70" s="1">
        <v>44295</v>
      </c>
      <c r="B70" s="4">
        <v>4128</v>
      </c>
      <c r="C70" s="2">
        <v>168.97</v>
      </c>
      <c r="D70" s="2">
        <v>233.99</v>
      </c>
    </row>
    <row r="71" spans="1:4">
      <c r="A71" s="1">
        <v>44298</v>
      </c>
      <c r="B71" s="4">
        <v>4141.6000000000004</v>
      </c>
      <c r="C71" s="2">
        <v>170</v>
      </c>
      <c r="D71" s="2">
        <v>254.11</v>
      </c>
    </row>
    <row r="72" spans="1:4">
      <c r="A72" s="1">
        <v>44299</v>
      </c>
      <c r="B72" s="4">
        <v>4124.7</v>
      </c>
      <c r="C72" s="2">
        <v>166.65</v>
      </c>
      <c r="D72" s="2">
        <v>244.08</v>
      </c>
    </row>
    <row r="73" spans="1:4">
      <c r="A73" s="1">
        <v>44300</v>
      </c>
      <c r="B73" s="4">
        <v>4170.3999999999996</v>
      </c>
      <c r="C73" s="2">
        <v>168.95</v>
      </c>
      <c r="D73" s="2">
        <v>246.28</v>
      </c>
    </row>
    <row r="74" spans="1:4">
      <c r="A74" s="1">
        <v>44301</v>
      </c>
      <c r="B74" s="4">
        <v>4185.5</v>
      </c>
      <c r="C74" s="2">
        <v>169.97</v>
      </c>
      <c r="D74" s="2">
        <v>246.59</v>
      </c>
    </row>
    <row r="75" spans="1:4">
      <c r="A75" s="1">
        <v>44302</v>
      </c>
      <c r="B75" s="4">
        <v>4163.3</v>
      </c>
      <c r="C75" s="2">
        <v>168.6</v>
      </c>
      <c r="D75" s="2">
        <v>238.21</v>
      </c>
    </row>
    <row r="76" spans="1:4">
      <c r="A76" s="1">
        <v>44305</v>
      </c>
      <c r="B76" s="4">
        <v>4134.8999999999996</v>
      </c>
      <c r="C76" s="2">
        <v>166.73</v>
      </c>
      <c r="D76" s="2">
        <v>239.66</v>
      </c>
    </row>
    <row r="77" spans="1:4">
      <c r="A77" s="1">
        <v>44306</v>
      </c>
      <c r="B77" s="4">
        <v>4173.3999999999996</v>
      </c>
      <c r="C77" s="2">
        <v>168.1</v>
      </c>
      <c r="D77" s="2">
        <v>248.04</v>
      </c>
    </row>
    <row r="78" spans="1:4">
      <c r="A78" s="1">
        <v>44307</v>
      </c>
      <c r="B78" s="4">
        <v>4135</v>
      </c>
      <c r="C78" s="2">
        <v>165.45</v>
      </c>
      <c r="D78" s="2">
        <v>239.9</v>
      </c>
    </row>
    <row r="79" spans="1:4">
      <c r="A79" s="1">
        <v>44308</v>
      </c>
      <c r="B79" s="4">
        <v>4180.2</v>
      </c>
      <c r="C79" s="2">
        <v>167.04</v>
      </c>
      <c r="D79" s="2">
        <v>243.13</v>
      </c>
    </row>
    <row r="80" spans="1:4">
      <c r="A80" s="1">
        <v>44309</v>
      </c>
      <c r="B80" s="4">
        <v>4187.6000000000004</v>
      </c>
      <c r="C80" s="2">
        <v>170.45</v>
      </c>
      <c r="D80" s="2">
        <v>246.07</v>
      </c>
    </row>
    <row r="81" spans="1:4">
      <c r="A81" s="1">
        <v>44312</v>
      </c>
      <c r="B81" s="4">
        <v>4186.7</v>
      </c>
      <c r="C81" s="2">
        <v>170.87</v>
      </c>
      <c r="D81" s="2">
        <v>234.91</v>
      </c>
    </row>
    <row r="82" spans="1:4">
      <c r="A82" s="1">
        <v>44313</v>
      </c>
      <c r="B82" s="4">
        <v>4183.2</v>
      </c>
      <c r="C82" s="2">
        <v>172.93</v>
      </c>
      <c r="D82" s="2">
        <v>231.47</v>
      </c>
    </row>
    <row r="83" spans="1:4">
      <c r="A83" s="1">
        <v>44314</v>
      </c>
      <c r="B83" s="4">
        <v>4211.5</v>
      </c>
      <c r="C83" s="2">
        <v>173.57</v>
      </c>
      <c r="D83" s="2">
        <v>225.67</v>
      </c>
    </row>
    <row r="84" spans="1:4">
      <c r="A84" s="1">
        <v>44315</v>
      </c>
      <c r="B84" s="4">
        <v>4181.2</v>
      </c>
      <c r="C84" s="2">
        <v>173.37</v>
      </c>
      <c r="D84" s="2">
        <v>236.48</v>
      </c>
    </row>
    <row r="85" spans="1:4">
      <c r="A85" s="1">
        <v>44316</v>
      </c>
      <c r="B85" s="4">
        <v>4192.7</v>
      </c>
      <c r="C85" s="2">
        <v>169.32</v>
      </c>
      <c r="D85" s="2">
        <v>228.3</v>
      </c>
    </row>
    <row r="86" spans="1:4">
      <c r="A86" s="1">
        <v>44319</v>
      </c>
      <c r="B86" s="4">
        <v>4164.7</v>
      </c>
      <c r="C86" s="2">
        <v>165.59</v>
      </c>
      <c r="D86" s="2">
        <v>224.53</v>
      </c>
    </row>
    <row r="87" spans="1:4">
      <c r="A87" s="1">
        <v>44320</v>
      </c>
      <c r="B87" s="4">
        <v>4167.6000000000004</v>
      </c>
      <c r="C87" s="2">
        <v>163.53</v>
      </c>
      <c r="D87" s="2">
        <v>223.65</v>
      </c>
    </row>
    <row r="88" spans="1:4">
      <c r="A88" s="1">
        <v>44321</v>
      </c>
      <c r="B88" s="4">
        <v>4201.6000000000004</v>
      </c>
      <c r="C88" s="2">
        <v>165.32</v>
      </c>
      <c r="D88" s="2">
        <v>221.18</v>
      </c>
    </row>
    <row r="89" spans="1:4">
      <c r="A89" s="1">
        <v>44322</v>
      </c>
      <c r="B89" s="4">
        <v>4232.6000000000004</v>
      </c>
      <c r="C89" s="2">
        <v>164.58</v>
      </c>
      <c r="D89" s="2">
        <v>224.12</v>
      </c>
    </row>
    <row r="90" spans="1:4">
      <c r="A90" s="1">
        <v>44323</v>
      </c>
      <c r="B90" s="4">
        <v>4188.3999999999996</v>
      </c>
      <c r="C90" s="2">
        <v>159.52000000000001</v>
      </c>
      <c r="D90" s="2">
        <v>209.68</v>
      </c>
    </row>
    <row r="91" spans="1:4">
      <c r="A91" s="1">
        <v>44326</v>
      </c>
      <c r="B91" s="4">
        <v>4152.1000000000004</v>
      </c>
      <c r="C91" s="2">
        <v>161.19999999999999</v>
      </c>
      <c r="D91" s="2">
        <v>205.73</v>
      </c>
    </row>
    <row r="92" spans="1:4">
      <c r="A92" s="1">
        <v>44327</v>
      </c>
      <c r="B92" s="4">
        <v>4063</v>
      </c>
      <c r="C92" s="2">
        <v>157.6</v>
      </c>
      <c r="D92" s="2">
        <v>196.63</v>
      </c>
    </row>
    <row r="93" spans="1:4">
      <c r="A93" s="1">
        <v>44328</v>
      </c>
      <c r="B93" s="4">
        <v>4112.5</v>
      </c>
      <c r="C93" s="2">
        <v>158.07</v>
      </c>
      <c r="D93" s="2">
        <v>190.56</v>
      </c>
    </row>
    <row r="94" spans="1:4">
      <c r="A94" s="1">
        <v>44329</v>
      </c>
      <c r="B94" s="4">
        <v>4173.8999999999996</v>
      </c>
      <c r="C94" s="2">
        <v>161.15</v>
      </c>
      <c r="D94" s="2">
        <v>196.58</v>
      </c>
    </row>
    <row r="95" spans="1:4">
      <c r="A95" s="1">
        <v>44330</v>
      </c>
      <c r="B95" s="4">
        <v>4163.3</v>
      </c>
      <c r="C95" s="2">
        <v>163.52000000000001</v>
      </c>
      <c r="D95" s="2">
        <v>192.28</v>
      </c>
    </row>
    <row r="96" spans="1:4">
      <c r="A96" s="1">
        <v>44333</v>
      </c>
      <c r="B96" s="4">
        <v>4127.8</v>
      </c>
      <c r="C96" s="2">
        <v>161.61000000000001</v>
      </c>
      <c r="D96" s="2">
        <v>192.62</v>
      </c>
    </row>
    <row r="97" spans="1:4">
      <c r="A97" s="1">
        <v>44334</v>
      </c>
      <c r="B97" s="4">
        <v>4115.7</v>
      </c>
      <c r="C97" s="2">
        <v>161.59</v>
      </c>
      <c r="D97" s="2">
        <v>187.82</v>
      </c>
    </row>
    <row r="98" spans="1:4">
      <c r="A98" s="1">
        <v>44335</v>
      </c>
      <c r="B98" s="4">
        <v>4159.1000000000004</v>
      </c>
      <c r="C98" s="2">
        <v>162.38</v>
      </c>
      <c r="D98" s="2">
        <v>195.59</v>
      </c>
    </row>
    <row r="99" spans="1:4">
      <c r="A99" s="1">
        <v>44336</v>
      </c>
      <c r="B99" s="4">
        <v>4155.8999999999996</v>
      </c>
      <c r="C99" s="2">
        <v>160.15</v>
      </c>
      <c r="D99" s="2">
        <v>193.63</v>
      </c>
    </row>
    <row r="100" spans="1:4">
      <c r="A100" s="1">
        <v>44337</v>
      </c>
      <c r="B100" s="4">
        <v>4197.1000000000004</v>
      </c>
      <c r="C100" s="2">
        <v>162.25</v>
      </c>
      <c r="D100" s="2">
        <v>202.15</v>
      </c>
    </row>
    <row r="101" spans="1:4">
      <c r="A101" s="1">
        <v>44340</v>
      </c>
      <c r="B101" s="4">
        <v>4188.1000000000004</v>
      </c>
      <c r="C101" s="2">
        <v>162.94999999999999</v>
      </c>
      <c r="D101" s="2">
        <v>201.56</v>
      </c>
    </row>
    <row r="102" spans="1:4">
      <c r="A102" s="1">
        <v>44341</v>
      </c>
      <c r="B102" s="4">
        <v>4196</v>
      </c>
      <c r="C102" s="2">
        <v>163.26</v>
      </c>
      <c r="D102" s="2">
        <v>206.38</v>
      </c>
    </row>
    <row r="103" spans="1:4">
      <c r="A103" s="1">
        <v>44342</v>
      </c>
      <c r="B103" s="4">
        <v>4200.8999999999996</v>
      </c>
      <c r="C103" s="2">
        <v>161.51</v>
      </c>
      <c r="D103" s="2">
        <v>210.28</v>
      </c>
    </row>
    <row r="104" spans="1:4">
      <c r="A104" s="1">
        <v>44343</v>
      </c>
      <c r="B104" s="4">
        <v>4204.1000000000004</v>
      </c>
      <c r="C104" s="2">
        <v>161.15</v>
      </c>
      <c r="D104" s="2">
        <v>208.41</v>
      </c>
    </row>
    <row r="105" spans="1:4">
      <c r="A105" s="1">
        <v>44344</v>
      </c>
      <c r="B105" s="4">
        <v>4202</v>
      </c>
      <c r="C105" s="2">
        <v>160.93</v>
      </c>
      <c r="D105" s="2">
        <v>207.97</v>
      </c>
    </row>
    <row r="106" spans="1:4">
      <c r="A106" s="1">
        <v>44348</v>
      </c>
      <c r="B106" s="4">
        <v>4208.1000000000004</v>
      </c>
      <c r="C106" s="2">
        <v>161.69999999999999</v>
      </c>
      <c r="D106" s="2">
        <v>201.71</v>
      </c>
    </row>
    <row r="107" spans="1:4">
      <c r="A107" s="1">
        <v>44349</v>
      </c>
      <c r="B107" s="4">
        <v>4192.8999999999996</v>
      </c>
      <c r="C107" s="2">
        <v>159.35</v>
      </c>
      <c r="D107" s="2">
        <v>190.95</v>
      </c>
    </row>
    <row r="108" spans="1:4">
      <c r="A108" s="1">
        <v>44350</v>
      </c>
      <c r="B108" s="4">
        <v>4229.8999999999996</v>
      </c>
      <c r="C108" s="2">
        <v>160.31</v>
      </c>
      <c r="D108" s="2">
        <v>199.68</v>
      </c>
    </row>
    <row r="109" spans="1:4">
      <c r="A109" s="1">
        <v>44351</v>
      </c>
      <c r="B109" s="4">
        <v>4226.5</v>
      </c>
      <c r="C109" s="2">
        <v>159.9</v>
      </c>
      <c r="D109" s="2">
        <v>201.71</v>
      </c>
    </row>
    <row r="110" spans="1:4">
      <c r="A110" s="1">
        <v>44354</v>
      </c>
      <c r="B110" s="4">
        <v>4227.3</v>
      </c>
      <c r="C110" s="2">
        <v>163.21</v>
      </c>
      <c r="D110" s="2">
        <v>201.2</v>
      </c>
    </row>
    <row r="111" spans="1:4">
      <c r="A111" s="1">
        <v>44355</v>
      </c>
      <c r="B111" s="4">
        <v>4219.6000000000004</v>
      </c>
      <c r="C111" s="2">
        <v>164.06</v>
      </c>
      <c r="D111" s="2">
        <v>199.59</v>
      </c>
    </row>
    <row r="112" spans="1:4">
      <c r="A112" s="1">
        <v>44356</v>
      </c>
      <c r="B112" s="4">
        <v>4239.2</v>
      </c>
      <c r="C112" s="2">
        <v>167.48</v>
      </c>
      <c r="D112" s="2">
        <v>203.37</v>
      </c>
    </row>
    <row r="113" spans="1:4">
      <c r="A113" s="1">
        <v>44357</v>
      </c>
      <c r="B113" s="4">
        <v>4247.3999999999996</v>
      </c>
      <c r="C113" s="2">
        <v>167.34</v>
      </c>
      <c r="D113" s="2">
        <v>203.3</v>
      </c>
    </row>
    <row r="114" spans="1:4">
      <c r="A114" s="1">
        <v>44358</v>
      </c>
      <c r="B114" s="4">
        <v>4255.1000000000004</v>
      </c>
      <c r="C114" s="2">
        <v>169.19</v>
      </c>
      <c r="D114" s="2">
        <v>205.9</v>
      </c>
    </row>
    <row r="115" spans="1:4">
      <c r="A115" s="1">
        <v>44361</v>
      </c>
      <c r="B115" s="4">
        <v>4246.6000000000004</v>
      </c>
      <c r="C115" s="2">
        <v>169.16</v>
      </c>
      <c r="D115" s="2">
        <v>199.79</v>
      </c>
    </row>
    <row r="116" spans="1:4">
      <c r="A116" s="1">
        <v>44362</v>
      </c>
      <c r="B116" s="4">
        <v>4223.7</v>
      </c>
      <c r="C116" s="2">
        <v>170.76</v>
      </c>
      <c r="D116" s="2">
        <v>201.62</v>
      </c>
    </row>
    <row r="117" spans="1:4">
      <c r="A117" s="1">
        <v>44363</v>
      </c>
      <c r="B117" s="4">
        <v>4221.8999999999996</v>
      </c>
      <c r="C117" s="2">
        <v>174.46</v>
      </c>
      <c r="D117" s="2">
        <v>205.53</v>
      </c>
    </row>
    <row r="118" spans="1:4">
      <c r="A118" s="1">
        <v>44364</v>
      </c>
      <c r="B118" s="4">
        <v>4166.3999999999996</v>
      </c>
      <c r="C118" s="2">
        <v>174.34</v>
      </c>
      <c r="D118" s="2">
        <v>207.77</v>
      </c>
    </row>
    <row r="119" spans="1:4">
      <c r="A119" s="1">
        <v>44368</v>
      </c>
      <c r="B119" s="4">
        <v>4224.8</v>
      </c>
      <c r="C119" s="2">
        <v>172.7</v>
      </c>
      <c r="D119" s="2">
        <v>206.94</v>
      </c>
    </row>
    <row r="120" spans="1:4">
      <c r="A120" s="1">
        <v>44369</v>
      </c>
      <c r="B120" s="4">
        <v>4246.3999999999996</v>
      </c>
      <c r="C120" s="2">
        <v>175.27</v>
      </c>
      <c r="D120" s="2">
        <v>207.9</v>
      </c>
    </row>
    <row r="121" spans="1:4">
      <c r="A121" s="1">
        <v>44370</v>
      </c>
      <c r="B121" s="4">
        <v>4241.8</v>
      </c>
      <c r="C121" s="2">
        <v>175.19</v>
      </c>
      <c r="D121" s="2">
        <v>218.86</v>
      </c>
    </row>
    <row r="122" spans="1:4">
      <c r="A122" s="1">
        <v>44371</v>
      </c>
      <c r="B122" s="4">
        <v>4266.5</v>
      </c>
      <c r="C122" s="2">
        <v>172.45</v>
      </c>
      <c r="D122" s="2">
        <v>226.61</v>
      </c>
    </row>
    <row r="123" spans="1:4">
      <c r="A123" s="1">
        <v>44372</v>
      </c>
      <c r="B123" s="4">
        <v>4280.7</v>
      </c>
      <c r="C123" s="2">
        <v>170.07</v>
      </c>
      <c r="D123" s="2">
        <v>223.96</v>
      </c>
    </row>
    <row r="124" spans="1:4">
      <c r="A124" s="1">
        <v>44375</v>
      </c>
      <c r="B124" s="4">
        <v>4290.6000000000004</v>
      </c>
      <c r="C124" s="2">
        <v>172.19</v>
      </c>
      <c r="D124" s="2">
        <v>229.57</v>
      </c>
    </row>
    <row r="125" spans="1:4">
      <c r="A125" s="1">
        <v>44376</v>
      </c>
      <c r="B125" s="4">
        <v>4291.8</v>
      </c>
      <c r="C125" s="2">
        <v>172.41</v>
      </c>
      <c r="D125" s="2">
        <v>226.92</v>
      </c>
    </row>
    <row r="126" spans="1:4">
      <c r="A126" s="1">
        <v>44377</v>
      </c>
      <c r="B126" s="4">
        <v>4297.5</v>
      </c>
      <c r="C126" s="2">
        <v>172.01</v>
      </c>
      <c r="D126" s="2">
        <v>226.57</v>
      </c>
    </row>
    <row r="127" spans="1:4">
      <c r="A127" s="1">
        <v>44378</v>
      </c>
      <c r="B127" s="4">
        <v>4319.8999999999996</v>
      </c>
      <c r="C127" s="2">
        <v>171.65</v>
      </c>
      <c r="D127" s="2">
        <v>225.97</v>
      </c>
    </row>
    <row r="128" spans="1:4">
      <c r="A128" s="1">
        <v>44379</v>
      </c>
      <c r="B128" s="4">
        <v>4352.3</v>
      </c>
      <c r="C128" s="2">
        <v>175.55</v>
      </c>
      <c r="D128" s="2">
        <v>226.3</v>
      </c>
    </row>
    <row r="129" spans="1:4">
      <c r="A129" s="1">
        <v>44383</v>
      </c>
      <c r="B129" s="4">
        <v>4343.5</v>
      </c>
      <c r="C129" s="2">
        <v>183.79</v>
      </c>
      <c r="D129" s="2">
        <v>219.86</v>
      </c>
    </row>
    <row r="130" spans="1:4">
      <c r="A130" s="1">
        <v>44384</v>
      </c>
      <c r="B130" s="4">
        <v>4358.1000000000004</v>
      </c>
      <c r="C130" s="2">
        <v>184.83</v>
      </c>
      <c r="D130" s="2">
        <v>214.88</v>
      </c>
    </row>
    <row r="131" spans="1:4">
      <c r="A131" s="1">
        <v>44385</v>
      </c>
      <c r="B131" s="4">
        <v>4320.8</v>
      </c>
      <c r="C131" s="2">
        <v>186.57</v>
      </c>
      <c r="D131" s="2">
        <v>217.6</v>
      </c>
    </row>
    <row r="132" spans="1:4">
      <c r="A132" s="1">
        <v>44386</v>
      </c>
      <c r="B132" s="4">
        <v>4369.6000000000004</v>
      </c>
      <c r="C132" s="2">
        <v>185.97</v>
      </c>
      <c r="D132" s="2">
        <v>218.98</v>
      </c>
    </row>
    <row r="133" spans="1:4">
      <c r="A133" s="1">
        <v>44389</v>
      </c>
      <c r="B133" s="4">
        <v>4384.6000000000004</v>
      </c>
      <c r="C133" s="2">
        <v>185.93</v>
      </c>
      <c r="D133" s="2">
        <v>228.57</v>
      </c>
    </row>
    <row r="134" spans="1:4">
      <c r="A134" s="1">
        <v>44390</v>
      </c>
      <c r="B134" s="4">
        <v>4369.2</v>
      </c>
      <c r="C134" s="2">
        <v>183.87</v>
      </c>
      <c r="D134" s="2">
        <v>222.85</v>
      </c>
    </row>
    <row r="135" spans="1:4">
      <c r="A135" s="1">
        <v>44391</v>
      </c>
      <c r="B135" s="4">
        <v>4374.3</v>
      </c>
      <c r="C135" s="2">
        <v>184.08</v>
      </c>
      <c r="D135" s="2">
        <v>217.79</v>
      </c>
    </row>
    <row r="136" spans="1:4">
      <c r="A136" s="1">
        <v>44392</v>
      </c>
      <c r="B136" s="4">
        <v>4360</v>
      </c>
      <c r="C136" s="2">
        <v>181.56</v>
      </c>
      <c r="D136" s="2">
        <v>216.87</v>
      </c>
    </row>
    <row r="137" spans="1:4">
      <c r="A137" s="1">
        <v>44393</v>
      </c>
      <c r="B137" s="4">
        <v>4327.2</v>
      </c>
      <c r="C137" s="2">
        <v>178.68</v>
      </c>
      <c r="D137" s="2">
        <v>214.74</v>
      </c>
    </row>
    <row r="138" spans="1:4">
      <c r="A138" s="1">
        <v>44396</v>
      </c>
      <c r="B138" s="4">
        <v>4258.5</v>
      </c>
      <c r="C138" s="2">
        <v>177.48</v>
      </c>
      <c r="D138" s="2">
        <v>215.41</v>
      </c>
    </row>
    <row r="139" spans="1:4">
      <c r="A139" s="1">
        <v>44397</v>
      </c>
      <c r="B139" s="4">
        <v>4323.1000000000004</v>
      </c>
      <c r="C139" s="2">
        <v>178.66</v>
      </c>
      <c r="D139" s="2">
        <v>220.17</v>
      </c>
    </row>
    <row r="140" spans="1:4">
      <c r="A140" s="1">
        <v>44398</v>
      </c>
      <c r="B140" s="4">
        <v>4358.7</v>
      </c>
      <c r="C140" s="2">
        <v>179.26</v>
      </c>
      <c r="D140" s="2">
        <v>218.43</v>
      </c>
    </row>
    <row r="141" spans="1:4">
      <c r="A141" s="1">
        <v>44399</v>
      </c>
      <c r="B141" s="4">
        <v>4367.5</v>
      </c>
      <c r="C141" s="2">
        <v>181.9</v>
      </c>
      <c r="D141" s="2">
        <v>216.42</v>
      </c>
    </row>
    <row r="142" spans="1:4">
      <c r="A142" s="1">
        <v>44400</v>
      </c>
      <c r="B142" s="4">
        <v>4411.8</v>
      </c>
      <c r="C142" s="2">
        <v>182.83</v>
      </c>
      <c r="D142" s="2">
        <v>214.46</v>
      </c>
    </row>
    <row r="143" spans="1:4">
      <c r="A143" s="1">
        <v>44403</v>
      </c>
      <c r="B143" s="4">
        <v>4422.3</v>
      </c>
      <c r="C143" s="2">
        <v>184.99</v>
      </c>
      <c r="D143" s="2">
        <v>219.21</v>
      </c>
    </row>
    <row r="144" spans="1:4">
      <c r="A144" s="1">
        <v>44404</v>
      </c>
      <c r="B144" s="4">
        <v>4401.5</v>
      </c>
      <c r="C144" s="2">
        <v>181.32</v>
      </c>
      <c r="D144" s="2">
        <v>214.93</v>
      </c>
    </row>
    <row r="145" spans="1:4">
      <c r="A145" s="1">
        <v>44405</v>
      </c>
      <c r="B145" s="4">
        <v>4400.6000000000004</v>
      </c>
      <c r="C145" s="2">
        <v>181.52</v>
      </c>
      <c r="D145" s="2">
        <v>215.66</v>
      </c>
    </row>
    <row r="146" spans="1:4">
      <c r="A146" s="1">
        <v>44406</v>
      </c>
      <c r="B146" s="4">
        <v>4419.1000000000004</v>
      </c>
      <c r="C146" s="2">
        <v>180</v>
      </c>
      <c r="D146" s="2">
        <v>225.78</v>
      </c>
    </row>
    <row r="147" spans="1:4">
      <c r="A147" s="1">
        <v>44407</v>
      </c>
      <c r="B147" s="4">
        <v>4395.3</v>
      </c>
      <c r="C147" s="2">
        <v>166.38</v>
      </c>
      <c r="D147" s="2">
        <v>229.07</v>
      </c>
    </row>
    <row r="148" spans="1:4">
      <c r="A148" s="1">
        <v>44410</v>
      </c>
      <c r="B148" s="4">
        <v>4387.2</v>
      </c>
      <c r="C148" s="2">
        <v>166.57</v>
      </c>
      <c r="D148" s="2">
        <v>236.56</v>
      </c>
    </row>
    <row r="149" spans="1:4">
      <c r="A149" s="1">
        <v>44411</v>
      </c>
      <c r="B149" s="4">
        <v>4423.1000000000004</v>
      </c>
      <c r="C149" s="2">
        <v>168.31</v>
      </c>
      <c r="D149" s="2">
        <v>236.58</v>
      </c>
    </row>
    <row r="150" spans="1:4">
      <c r="A150" s="1">
        <v>44412</v>
      </c>
      <c r="B150" s="4">
        <v>4402.7</v>
      </c>
      <c r="C150" s="2">
        <v>167.74</v>
      </c>
      <c r="D150" s="2">
        <v>236.97</v>
      </c>
    </row>
    <row r="151" spans="1:4">
      <c r="A151" s="1">
        <v>44413</v>
      </c>
      <c r="B151" s="4">
        <v>4429.1000000000004</v>
      </c>
      <c r="C151" s="2">
        <v>168.8</v>
      </c>
      <c r="D151" s="2">
        <v>238.21</v>
      </c>
    </row>
    <row r="152" spans="1:4">
      <c r="A152" s="1">
        <v>44414</v>
      </c>
      <c r="B152" s="4">
        <v>4436.5</v>
      </c>
      <c r="C152" s="2">
        <v>167.25</v>
      </c>
      <c r="D152" s="2">
        <v>233.03</v>
      </c>
    </row>
    <row r="153" spans="1:4">
      <c r="A153" s="1">
        <v>44417</v>
      </c>
      <c r="B153" s="4">
        <v>4432.3999999999996</v>
      </c>
      <c r="C153" s="2">
        <v>167.09</v>
      </c>
      <c r="D153" s="2">
        <v>237.92</v>
      </c>
    </row>
    <row r="154" spans="1:4">
      <c r="A154" s="1">
        <v>44418</v>
      </c>
      <c r="B154" s="4">
        <v>4436.8</v>
      </c>
      <c r="C154" s="2">
        <v>166.03</v>
      </c>
      <c r="D154" s="2">
        <v>236.66</v>
      </c>
    </row>
    <row r="155" spans="1:4">
      <c r="A155" s="1">
        <v>44419</v>
      </c>
      <c r="B155" s="4">
        <v>4447.7</v>
      </c>
      <c r="C155" s="2">
        <v>164.61</v>
      </c>
      <c r="D155" s="2">
        <v>235.94</v>
      </c>
    </row>
    <row r="156" spans="1:4">
      <c r="A156" s="1">
        <v>44420</v>
      </c>
      <c r="B156" s="4">
        <v>4460.8</v>
      </c>
      <c r="C156" s="2">
        <v>165.18</v>
      </c>
      <c r="D156" s="2">
        <v>240.75</v>
      </c>
    </row>
    <row r="157" spans="1:4">
      <c r="A157" s="1">
        <v>44421</v>
      </c>
      <c r="B157" s="4">
        <v>4468</v>
      </c>
      <c r="C157" s="2">
        <v>164.7</v>
      </c>
      <c r="D157" s="2">
        <v>239.06</v>
      </c>
    </row>
    <row r="158" spans="1:4">
      <c r="A158" s="1">
        <v>44424</v>
      </c>
      <c r="B158" s="4">
        <v>4479.7</v>
      </c>
      <c r="C158" s="2">
        <v>164.95</v>
      </c>
      <c r="D158" s="2">
        <v>228.72</v>
      </c>
    </row>
    <row r="159" spans="1:4">
      <c r="A159" s="1">
        <v>44425</v>
      </c>
      <c r="B159" s="4">
        <v>4448.1000000000004</v>
      </c>
      <c r="C159" s="2">
        <v>162.1</v>
      </c>
      <c r="D159" s="2">
        <v>221.9</v>
      </c>
    </row>
    <row r="160" spans="1:4">
      <c r="A160" s="1">
        <v>44426</v>
      </c>
      <c r="B160" s="4">
        <v>4400.3</v>
      </c>
      <c r="C160" s="2">
        <v>160.06</v>
      </c>
      <c r="D160" s="2">
        <v>229.66</v>
      </c>
    </row>
    <row r="161" spans="1:4">
      <c r="A161" s="1">
        <v>44427</v>
      </c>
      <c r="B161" s="4">
        <v>4405.8</v>
      </c>
      <c r="C161" s="2">
        <v>159.38999999999999</v>
      </c>
      <c r="D161" s="2">
        <v>224.49</v>
      </c>
    </row>
    <row r="162" spans="1:4">
      <c r="A162" s="1">
        <v>44428</v>
      </c>
      <c r="B162" s="4">
        <v>4441.7</v>
      </c>
      <c r="C162" s="2">
        <v>160</v>
      </c>
      <c r="D162" s="2">
        <v>226.75</v>
      </c>
    </row>
    <row r="163" spans="1:4">
      <c r="A163" s="1">
        <v>44431</v>
      </c>
      <c r="B163" s="4">
        <v>4479.5</v>
      </c>
      <c r="C163" s="2">
        <v>163.29</v>
      </c>
      <c r="D163" s="2">
        <v>235.43</v>
      </c>
    </row>
    <row r="164" spans="1:4">
      <c r="A164" s="1">
        <v>44432</v>
      </c>
      <c r="B164" s="4">
        <v>4486.2</v>
      </c>
      <c r="C164" s="2">
        <v>165.29</v>
      </c>
      <c r="D164" s="2">
        <v>236.16</v>
      </c>
    </row>
    <row r="165" spans="1:4">
      <c r="A165" s="1">
        <v>44433</v>
      </c>
      <c r="B165" s="4">
        <v>4496.2</v>
      </c>
      <c r="C165" s="2">
        <v>164.96</v>
      </c>
      <c r="D165" s="2">
        <v>237.07</v>
      </c>
    </row>
    <row r="166" spans="1:4">
      <c r="A166" s="1">
        <v>44434</v>
      </c>
      <c r="B166" s="4">
        <v>4470</v>
      </c>
      <c r="C166" s="2">
        <v>165.8</v>
      </c>
      <c r="D166" s="2">
        <v>233.72</v>
      </c>
    </row>
    <row r="167" spans="1:4">
      <c r="A167" s="1">
        <v>44435</v>
      </c>
      <c r="B167" s="4">
        <v>4509.3999999999996</v>
      </c>
      <c r="C167" s="2">
        <v>167.48</v>
      </c>
      <c r="D167" s="2">
        <v>237.31</v>
      </c>
    </row>
    <row r="168" spans="1:4">
      <c r="A168" s="1">
        <v>44438</v>
      </c>
      <c r="B168" s="4">
        <v>4528.8</v>
      </c>
      <c r="C168" s="2">
        <v>171.08</v>
      </c>
      <c r="D168" s="2">
        <v>243.64</v>
      </c>
    </row>
    <row r="169" spans="1:4">
      <c r="A169" s="1">
        <v>44439</v>
      </c>
      <c r="B169" s="4">
        <v>4522.7</v>
      </c>
      <c r="C169" s="2">
        <v>173.54</v>
      </c>
      <c r="D169" s="2">
        <v>245.24</v>
      </c>
    </row>
    <row r="170" spans="1:4">
      <c r="A170" s="1">
        <v>44440</v>
      </c>
      <c r="B170" s="4">
        <v>4524.1000000000004</v>
      </c>
      <c r="C170" s="2">
        <v>173.95</v>
      </c>
      <c r="D170" s="2">
        <v>244.7</v>
      </c>
    </row>
    <row r="171" spans="1:4">
      <c r="A171" s="1">
        <v>44441</v>
      </c>
      <c r="B171" s="4">
        <v>4536.8999999999996</v>
      </c>
      <c r="C171" s="2">
        <v>173.16</v>
      </c>
      <c r="D171" s="2">
        <v>244.13</v>
      </c>
    </row>
    <row r="172" spans="1:4">
      <c r="A172" s="1">
        <v>44442</v>
      </c>
      <c r="B172" s="4">
        <v>4535.3999999999996</v>
      </c>
      <c r="C172" s="2">
        <v>173.9</v>
      </c>
      <c r="D172" s="2">
        <v>244.52</v>
      </c>
    </row>
    <row r="173" spans="1:4">
      <c r="A173" s="1">
        <v>44446</v>
      </c>
      <c r="B173" s="4">
        <v>4520</v>
      </c>
      <c r="C173" s="2">
        <v>175.46</v>
      </c>
      <c r="D173" s="2">
        <v>250.97</v>
      </c>
    </row>
    <row r="174" spans="1:4">
      <c r="A174" s="1">
        <v>44447</v>
      </c>
      <c r="B174" s="4">
        <v>4514.1000000000004</v>
      </c>
      <c r="C174" s="2">
        <v>176.28</v>
      </c>
      <c r="D174" s="2">
        <v>251.29</v>
      </c>
    </row>
    <row r="175" spans="1:4">
      <c r="A175" s="1">
        <v>44448</v>
      </c>
      <c r="B175" s="4">
        <v>4493.3</v>
      </c>
      <c r="C175" s="2">
        <v>174.21</v>
      </c>
      <c r="D175" s="2">
        <v>251.62</v>
      </c>
    </row>
    <row r="176" spans="1:4">
      <c r="A176" s="1">
        <v>44449</v>
      </c>
      <c r="B176" s="4">
        <v>4458.6000000000004</v>
      </c>
      <c r="C176" s="2">
        <v>173.46</v>
      </c>
      <c r="D176" s="2">
        <v>245.42</v>
      </c>
    </row>
    <row r="177" spans="1:4">
      <c r="A177" s="1">
        <v>44452</v>
      </c>
      <c r="B177" s="4">
        <v>4468.7</v>
      </c>
      <c r="C177" s="2">
        <v>172.86</v>
      </c>
      <c r="D177" s="2">
        <v>247.67</v>
      </c>
    </row>
    <row r="178" spans="1:4">
      <c r="A178" s="1">
        <v>44453</v>
      </c>
      <c r="B178" s="4">
        <v>4443.1000000000004</v>
      </c>
      <c r="C178" s="2">
        <v>172.5</v>
      </c>
      <c r="D178" s="2">
        <v>248.16</v>
      </c>
    </row>
    <row r="179" spans="1:4">
      <c r="A179" s="1">
        <v>44454</v>
      </c>
      <c r="B179" s="4">
        <v>4480.7</v>
      </c>
      <c r="C179" s="2">
        <v>173.79</v>
      </c>
      <c r="D179" s="2">
        <v>251.94</v>
      </c>
    </row>
    <row r="180" spans="1:4">
      <c r="A180" s="1">
        <v>44455</v>
      </c>
      <c r="B180" s="4">
        <v>4473.8</v>
      </c>
      <c r="C180" s="2">
        <v>174.41</v>
      </c>
      <c r="D180" s="2">
        <v>252.33</v>
      </c>
    </row>
    <row r="181" spans="1:4">
      <c r="A181" s="1">
        <v>44456</v>
      </c>
      <c r="B181" s="4">
        <v>4433</v>
      </c>
      <c r="C181" s="2">
        <v>173.13</v>
      </c>
      <c r="D181" s="2">
        <v>253.16</v>
      </c>
    </row>
    <row r="182" spans="1:4">
      <c r="A182" s="1">
        <v>44459</v>
      </c>
      <c r="B182" s="4">
        <v>4357.7</v>
      </c>
      <c r="C182" s="2">
        <v>167.79</v>
      </c>
      <c r="D182" s="2">
        <v>243.39</v>
      </c>
    </row>
    <row r="183" spans="1:4">
      <c r="A183" s="1">
        <v>44460</v>
      </c>
      <c r="B183" s="4">
        <v>4354.2</v>
      </c>
      <c r="C183" s="2">
        <v>167.18</v>
      </c>
      <c r="D183" s="2">
        <v>246.46</v>
      </c>
    </row>
    <row r="184" spans="1:4">
      <c r="A184" s="1">
        <v>44461</v>
      </c>
      <c r="B184" s="4">
        <v>4395.6000000000004</v>
      </c>
      <c r="C184" s="2">
        <v>169</v>
      </c>
      <c r="D184" s="2">
        <v>250.65</v>
      </c>
    </row>
    <row r="185" spans="1:4">
      <c r="A185" s="1">
        <v>44462</v>
      </c>
      <c r="B185" s="4">
        <v>4449</v>
      </c>
      <c r="C185" s="2">
        <v>170.8</v>
      </c>
      <c r="D185" s="2">
        <v>251.21</v>
      </c>
    </row>
    <row r="186" spans="1:4">
      <c r="A186" s="1">
        <v>44463</v>
      </c>
      <c r="B186" s="4">
        <v>4455.5</v>
      </c>
      <c r="C186" s="2">
        <v>171.28</v>
      </c>
      <c r="D186" s="2">
        <v>258.13</v>
      </c>
    </row>
    <row r="187" spans="1:4">
      <c r="A187" s="1">
        <v>44466</v>
      </c>
      <c r="B187" s="4">
        <v>4443.1000000000004</v>
      </c>
      <c r="C187" s="2">
        <v>170.29</v>
      </c>
      <c r="D187" s="2">
        <v>263.79000000000002</v>
      </c>
    </row>
    <row r="188" spans="1:4">
      <c r="A188" s="1">
        <v>44467</v>
      </c>
      <c r="B188" s="4">
        <v>4352.6000000000004</v>
      </c>
      <c r="C188" s="2">
        <v>165.8</v>
      </c>
      <c r="D188" s="2">
        <v>259.19</v>
      </c>
    </row>
    <row r="189" spans="1:4">
      <c r="A189" s="1">
        <v>44468</v>
      </c>
      <c r="B189" s="4">
        <v>4359.5</v>
      </c>
      <c r="C189" s="2">
        <v>165.06</v>
      </c>
      <c r="D189" s="2">
        <v>260.44</v>
      </c>
    </row>
    <row r="190" spans="1:4">
      <c r="A190" s="1">
        <v>44469</v>
      </c>
      <c r="B190" s="4">
        <v>4307.5</v>
      </c>
      <c r="C190" s="2">
        <v>164.25</v>
      </c>
      <c r="D190" s="2">
        <v>258.49</v>
      </c>
    </row>
    <row r="191" spans="1:4">
      <c r="A191" s="1">
        <v>44470</v>
      </c>
      <c r="B191" s="4">
        <v>4357</v>
      </c>
      <c r="C191" s="2">
        <v>164.16</v>
      </c>
      <c r="D191" s="2">
        <v>258.41000000000003</v>
      </c>
    </row>
    <row r="192" spans="1:4">
      <c r="A192" s="1">
        <v>44473</v>
      </c>
      <c r="B192" s="4">
        <v>4300.5</v>
      </c>
      <c r="C192" s="2">
        <v>159.49</v>
      </c>
      <c r="D192" s="2">
        <v>260.51</v>
      </c>
    </row>
    <row r="193" spans="1:4">
      <c r="A193" s="1">
        <v>44474</v>
      </c>
      <c r="B193" s="4">
        <v>4345.7</v>
      </c>
      <c r="C193" s="2">
        <v>161.05000000000001</v>
      </c>
      <c r="D193" s="2">
        <v>260.2</v>
      </c>
    </row>
    <row r="194" spans="1:4">
      <c r="A194" s="1">
        <v>44475</v>
      </c>
      <c r="B194" s="4">
        <v>4363.6000000000004</v>
      </c>
      <c r="C194" s="2">
        <v>163.1</v>
      </c>
      <c r="D194" s="2">
        <v>260.92</v>
      </c>
    </row>
    <row r="195" spans="1:4">
      <c r="A195" s="1">
        <v>44476</v>
      </c>
      <c r="B195" s="4">
        <v>4399.8</v>
      </c>
      <c r="C195" s="2">
        <v>165.12</v>
      </c>
      <c r="D195" s="2">
        <v>264.54000000000002</v>
      </c>
    </row>
    <row r="196" spans="1:4">
      <c r="A196" s="1">
        <v>44477</v>
      </c>
      <c r="B196" s="4">
        <v>4391.3</v>
      </c>
      <c r="C196" s="2">
        <v>164.43</v>
      </c>
      <c r="D196" s="2">
        <v>261.83</v>
      </c>
    </row>
    <row r="197" spans="1:4">
      <c r="A197" s="1">
        <v>44481</v>
      </c>
      <c r="B197" s="4">
        <v>4361.2</v>
      </c>
      <c r="C197" s="2">
        <v>162.31</v>
      </c>
      <c r="D197" s="2">
        <v>263.98</v>
      </c>
    </row>
    <row r="198" spans="1:4">
      <c r="A198" s="1">
        <v>44482</v>
      </c>
      <c r="B198" s="4">
        <v>4350.6000000000004</v>
      </c>
      <c r="C198" s="2">
        <v>162.37</v>
      </c>
      <c r="D198" s="2">
        <v>268.57</v>
      </c>
    </row>
    <row r="199" spans="1:4">
      <c r="A199" s="1">
        <v>44483</v>
      </c>
      <c r="B199" s="4">
        <v>4363.8</v>
      </c>
      <c r="C199" s="2">
        <v>164.21</v>
      </c>
      <c r="D199" s="2">
        <v>270.36</v>
      </c>
    </row>
    <row r="200" spans="1:4">
      <c r="A200" s="1">
        <v>44484</v>
      </c>
      <c r="B200" s="4">
        <v>4438.3</v>
      </c>
      <c r="C200" s="2">
        <v>164.99</v>
      </c>
      <c r="D200" s="2">
        <v>272.77</v>
      </c>
    </row>
    <row r="201" spans="1:4">
      <c r="A201" s="1">
        <v>44487</v>
      </c>
      <c r="B201" s="4">
        <v>4471.3999999999996</v>
      </c>
      <c r="C201" s="2">
        <v>170.45</v>
      </c>
      <c r="D201" s="2">
        <v>281.01</v>
      </c>
    </row>
    <row r="202" spans="1:4">
      <c r="A202" s="1">
        <v>44488</v>
      </c>
      <c r="B202" s="4">
        <v>4486.5</v>
      </c>
      <c r="C202" s="2">
        <v>172.34</v>
      </c>
      <c r="D202" s="2">
        <v>290.04000000000002</v>
      </c>
    </row>
    <row r="203" spans="1:4">
      <c r="A203" s="1">
        <v>44489</v>
      </c>
      <c r="B203" s="4">
        <v>4519.6000000000004</v>
      </c>
      <c r="C203" s="2">
        <v>172.21</v>
      </c>
      <c r="D203" s="2">
        <v>288.08999999999997</v>
      </c>
    </row>
    <row r="204" spans="1:4">
      <c r="A204" s="1">
        <v>44490</v>
      </c>
      <c r="B204" s="4">
        <v>4536.2</v>
      </c>
      <c r="C204" s="2">
        <v>170.75</v>
      </c>
      <c r="D204" s="2">
        <v>288.60000000000002</v>
      </c>
    </row>
    <row r="205" spans="1:4">
      <c r="A205" s="1">
        <v>44491</v>
      </c>
      <c r="B205" s="4">
        <v>4549.8</v>
      </c>
      <c r="C205" s="2">
        <v>171.75</v>
      </c>
      <c r="D205" s="2">
        <v>298</v>
      </c>
    </row>
    <row r="206" spans="1:4">
      <c r="A206" s="1">
        <v>44494</v>
      </c>
      <c r="B206" s="4">
        <v>4544.8999999999996</v>
      </c>
      <c r="C206" s="2">
        <v>166.78</v>
      </c>
      <c r="D206" s="2">
        <v>303.23</v>
      </c>
    </row>
    <row r="207" spans="1:4">
      <c r="A207" s="1">
        <v>44495</v>
      </c>
      <c r="B207" s="4">
        <v>4566.5</v>
      </c>
      <c r="C207" s="2">
        <v>166.02</v>
      </c>
      <c r="D207" s="2">
        <v>341.62</v>
      </c>
    </row>
    <row r="208" spans="1:4">
      <c r="A208" s="1">
        <v>44496</v>
      </c>
      <c r="B208" s="4">
        <v>4574.8</v>
      </c>
      <c r="C208" s="2">
        <v>168.8</v>
      </c>
      <c r="D208" s="2">
        <v>339.48</v>
      </c>
    </row>
    <row r="209" spans="1:4">
      <c r="A209" s="1">
        <v>44497</v>
      </c>
      <c r="B209" s="4">
        <v>4551.7</v>
      </c>
      <c r="C209" s="2">
        <v>169.62</v>
      </c>
      <c r="D209" s="2">
        <v>345.95</v>
      </c>
    </row>
    <row r="210" spans="1:4">
      <c r="A210" s="1">
        <v>44498</v>
      </c>
      <c r="B210" s="4">
        <v>4596.3999999999996</v>
      </c>
      <c r="C210" s="2">
        <v>172.33</v>
      </c>
      <c r="D210" s="2">
        <v>359.01</v>
      </c>
    </row>
    <row r="211" spans="1:4">
      <c r="A211" s="1">
        <v>44501</v>
      </c>
      <c r="B211" s="4">
        <v>4605.3999999999996</v>
      </c>
      <c r="C211" s="2">
        <v>168.62</v>
      </c>
      <c r="D211" s="2">
        <v>371.33</v>
      </c>
    </row>
    <row r="212" spans="1:4">
      <c r="A212" s="1">
        <v>44502</v>
      </c>
      <c r="B212" s="4">
        <v>4613.7</v>
      </c>
      <c r="C212" s="2">
        <v>165.91</v>
      </c>
      <c r="D212" s="2">
        <v>402.86</v>
      </c>
    </row>
    <row r="213" spans="1:4">
      <c r="A213" s="1">
        <v>44503</v>
      </c>
      <c r="B213" s="4">
        <v>4630.6000000000004</v>
      </c>
      <c r="C213" s="2">
        <v>165.64</v>
      </c>
      <c r="D213" s="2">
        <v>390.67</v>
      </c>
    </row>
    <row r="214" spans="1:4">
      <c r="A214" s="1">
        <v>44504</v>
      </c>
      <c r="B214" s="4">
        <v>4660.6000000000004</v>
      </c>
      <c r="C214" s="2">
        <v>169.2</v>
      </c>
      <c r="D214" s="2">
        <v>404.62</v>
      </c>
    </row>
    <row r="215" spans="1:4">
      <c r="A215" s="1">
        <v>44505</v>
      </c>
      <c r="B215" s="4">
        <v>4680.1000000000004</v>
      </c>
      <c r="C215" s="2">
        <v>173.85</v>
      </c>
      <c r="D215" s="2">
        <v>409.97</v>
      </c>
    </row>
    <row r="216" spans="1:4">
      <c r="A216" s="1">
        <v>44508</v>
      </c>
      <c r="B216" s="4">
        <v>4697.5</v>
      </c>
      <c r="C216" s="2">
        <v>175.95</v>
      </c>
      <c r="D216" s="2">
        <v>407.36</v>
      </c>
    </row>
    <row r="217" spans="1:4">
      <c r="A217" s="1">
        <v>44509</v>
      </c>
      <c r="B217" s="4">
        <v>4701.7</v>
      </c>
      <c r="C217" s="2">
        <v>174.45</v>
      </c>
      <c r="D217" s="2">
        <v>387.65</v>
      </c>
    </row>
    <row r="218" spans="1:4">
      <c r="A218" s="1">
        <v>44510</v>
      </c>
      <c r="B218" s="4">
        <v>4685.2</v>
      </c>
      <c r="C218" s="2">
        <v>178.81</v>
      </c>
      <c r="D218" s="2">
        <v>341.17</v>
      </c>
    </row>
    <row r="219" spans="1:4">
      <c r="A219" s="1">
        <v>44512</v>
      </c>
      <c r="B219" s="4">
        <v>4646.7</v>
      </c>
      <c r="C219" s="2">
        <v>174.1</v>
      </c>
      <c r="D219" s="2">
        <v>355.98</v>
      </c>
    </row>
    <row r="220" spans="1:4">
      <c r="A220" s="1">
        <v>44515</v>
      </c>
      <c r="B220" s="4">
        <v>4649.3</v>
      </c>
      <c r="C220" s="2">
        <v>173.62</v>
      </c>
      <c r="D220" s="2">
        <v>354.5</v>
      </c>
    </row>
    <row r="221" spans="1:4">
      <c r="A221" s="1">
        <v>44516</v>
      </c>
      <c r="B221" s="4">
        <v>4682.8999999999996</v>
      </c>
      <c r="C221" s="2">
        <v>176.26</v>
      </c>
      <c r="D221" s="2">
        <v>344.47</v>
      </c>
    </row>
    <row r="222" spans="1:4">
      <c r="A222" s="1">
        <v>44517</v>
      </c>
      <c r="B222" s="4">
        <v>4682.8</v>
      </c>
      <c r="C222" s="2">
        <v>177.28</v>
      </c>
      <c r="D222" s="2">
        <v>337.8</v>
      </c>
    </row>
    <row r="223" spans="1:4">
      <c r="A223" s="1">
        <v>44518</v>
      </c>
      <c r="B223" s="4">
        <v>4700.8999999999996</v>
      </c>
      <c r="C223" s="2">
        <v>177.03</v>
      </c>
      <c r="D223" s="2">
        <v>351.58</v>
      </c>
    </row>
    <row r="224" spans="1:4">
      <c r="A224" s="1">
        <v>44519</v>
      </c>
      <c r="B224" s="4">
        <v>4688.7</v>
      </c>
      <c r="C224" s="2">
        <v>177.45</v>
      </c>
      <c r="D224" s="2">
        <v>363</v>
      </c>
    </row>
    <row r="225" spans="1:4">
      <c r="A225" s="1">
        <v>44522</v>
      </c>
      <c r="B225" s="4">
        <v>4704.5</v>
      </c>
      <c r="C225" s="2">
        <v>184.8</v>
      </c>
      <c r="D225" s="2">
        <v>365.46</v>
      </c>
    </row>
    <row r="226" spans="1:4">
      <c r="A226" s="1">
        <v>44523</v>
      </c>
      <c r="B226" s="4">
        <v>4698</v>
      </c>
      <c r="C226" s="2">
        <v>183.83</v>
      </c>
      <c r="D226" s="2">
        <v>379.02</v>
      </c>
    </row>
    <row r="227" spans="1:4">
      <c r="A227" s="1">
        <v>44524</v>
      </c>
      <c r="B227" s="4">
        <v>4682.8999999999996</v>
      </c>
      <c r="C227" s="2">
        <v>178.63</v>
      </c>
      <c r="D227" s="2">
        <v>385.62</v>
      </c>
    </row>
    <row r="228" spans="1:4">
      <c r="A228" s="1">
        <v>44526</v>
      </c>
      <c r="B228" s="4">
        <v>4690.7</v>
      </c>
      <c r="C228" s="2">
        <v>179</v>
      </c>
      <c r="D228" s="2">
        <v>369.68</v>
      </c>
    </row>
    <row r="229" spans="1:4">
      <c r="A229" s="1">
        <v>44529</v>
      </c>
      <c r="B229" s="4">
        <v>4701.5</v>
      </c>
      <c r="C229" s="2">
        <v>179.02</v>
      </c>
      <c r="D229" s="2">
        <v>372</v>
      </c>
    </row>
    <row r="230" spans="1:4">
      <c r="A230" s="1">
        <v>44530</v>
      </c>
      <c r="B230" s="4">
        <v>4594.6000000000004</v>
      </c>
      <c r="C230" s="2">
        <v>175.23</v>
      </c>
      <c r="D230" s="2">
        <v>360.64</v>
      </c>
    </row>
    <row r="231" spans="1:4">
      <c r="A231" s="1">
        <v>44531</v>
      </c>
      <c r="B231" s="4">
        <v>4655.3</v>
      </c>
      <c r="C231" s="2">
        <v>178.08</v>
      </c>
      <c r="D231" s="2">
        <v>379</v>
      </c>
    </row>
    <row r="232" spans="1:4">
      <c r="A232" s="1">
        <v>44532</v>
      </c>
      <c r="B232" s="4">
        <v>4567</v>
      </c>
      <c r="C232" s="2">
        <v>175.35</v>
      </c>
      <c r="D232" s="2">
        <v>381.59</v>
      </c>
    </row>
    <row r="233" spans="1:4">
      <c r="A233" s="1">
        <v>44533</v>
      </c>
      <c r="B233" s="4">
        <v>4513</v>
      </c>
      <c r="C233" s="2">
        <v>172.19</v>
      </c>
      <c r="D233" s="2">
        <v>365</v>
      </c>
    </row>
    <row r="234" spans="1:4">
      <c r="A234" s="1">
        <v>44536</v>
      </c>
      <c r="B234" s="4">
        <v>4577.1000000000004</v>
      </c>
      <c r="C234" s="2">
        <v>171.87</v>
      </c>
      <c r="D234" s="2">
        <v>361.53</v>
      </c>
    </row>
    <row r="235" spans="1:4">
      <c r="A235" s="1">
        <v>44537</v>
      </c>
      <c r="B235" s="4">
        <v>4538.3999999999996</v>
      </c>
      <c r="C235" s="2">
        <v>169.49</v>
      </c>
      <c r="D235" s="2">
        <v>338.32</v>
      </c>
    </row>
    <row r="236" spans="1:4">
      <c r="A236" s="1">
        <v>44538</v>
      </c>
      <c r="B236" s="4">
        <v>4591.7</v>
      </c>
      <c r="C236" s="2">
        <v>171.37</v>
      </c>
      <c r="D236" s="2">
        <v>336.34</v>
      </c>
    </row>
    <row r="237" spans="1:4">
      <c r="A237" s="1">
        <v>44539</v>
      </c>
      <c r="B237" s="4">
        <v>4686.8</v>
      </c>
      <c r="C237" s="2">
        <v>176.16</v>
      </c>
      <c r="D237" s="2">
        <v>350.58</v>
      </c>
    </row>
    <row r="238" spans="1:4">
      <c r="A238" s="1">
        <v>44540</v>
      </c>
      <c r="B238" s="4">
        <v>4701.2</v>
      </c>
      <c r="C238" s="2">
        <v>176.16</v>
      </c>
      <c r="D238" s="2">
        <v>356.32</v>
      </c>
    </row>
    <row r="239" spans="1:4">
      <c r="A239" s="1">
        <v>44543</v>
      </c>
      <c r="B239" s="4">
        <v>4667.3999999999996</v>
      </c>
      <c r="C239" s="2">
        <v>174.17</v>
      </c>
      <c r="D239" s="2">
        <v>334.6</v>
      </c>
    </row>
    <row r="240" spans="1:4">
      <c r="A240" s="1">
        <v>44544</v>
      </c>
      <c r="B240" s="4">
        <v>4712</v>
      </c>
      <c r="C240" s="2">
        <v>172.21</v>
      </c>
      <c r="D240" s="2">
        <v>339.01</v>
      </c>
    </row>
    <row r="241" spans="1:4">
      <c r="A241" s="1">
        <v>44545</v>
      </c>
      <c r="B241" s="4">
        <v>4669</v>
      </c>
      <c r="C241" s="2">
        <v>169.57</v>
      </c>
      <c r="D241" s="2">
        <v>322.14</v>
      </c>
    </row>
    <row r="242" spans="1:4">
      <c r="A242" s="1">
        <v>44546</v>
      </c>
      <c r="B242" s="4">
        <v>4634.1000000000004</v>
      </c>
      <c r="C242" s="2">
        <v>169.09</v>
      </c>
      <c r="D242" s="2">
        <v>319.5</v>
      </c>
    </row>
    <row r="243" spans="1:4">
      <c r="A243" s="1">
        <v>44547</v>
      </c>
      <c r="B243" s="4">
        <v>4709.8999999999996</v>
      </c>
      <c r="C243" s="2">
        <v>173.31</v>
      </c>
      <c r="D243" s="2">
        <v>325.33</v>
      </c>
    </row>
    <row r="244" spans="1:4">
      <c r="A244" s="1">
        <v>44550</v>
      </c>
      <c r="B244" s="4">
        <v>4668.7</v>
      </c>
      <c r="C244" s="2">
        <v>168.87</v>
      </c>
      <c r="D244" s="2">
        <v>308.97000000000003</v>
      </c>
    </row>
    <row r="245" spans="1:4">
      <c r="A245" s="1">
        <v>44551</v>
      </c>
      <c r="B245" s="4">
        <v>4620.6000000000004</v>
      </c>
      <c r="C245" s="2">
        <v>170.02</v>
      </c>
      <c r="D245" s="2">
        <v>310.86</v>
      </c>
    </row>
    <row r="246" spans="1:4">
      <c r="A246" s="1">
        <v>44552</v>
      </c>
      <c r="B246" s="4">
        <v>4568</v>
      </c>
      <c r="C246" s="2">
        <v>167.08</v>
      </c>
      <c r="D246" s="2">
        <v>299.98</v>
      </c>
    </row>
    <row r="247" spans="1:4">
      <c r="A247" s="1">
        <v>44553</v>
      </c>
      <c r="B247" s="4">
        <v>4649.2</v>
      </c>
      <c r="C247" s="2">
        <v>170.42</v>
      </c>
      <c r="D247" s="2">
        <v>312.83999999999997</v>
      </c>
    </row>
    <row r="248" spans="1:4">
      <c r="A248" s="1">
        <v>44557</v>
      </c>
      <c r="B248" s="4">
        <v>4696.6000000000004</v>
      </c>
      <c r="C248" s="2">
        <v>171.04</v>
      </c>
      <c r="D248" s="2">
        <v>336.29</v>
      </c>
    </row>
    <row r="249" spans="1:4">
      <c r="A249" s="1">
        <v>44558</v>
      </c>
      <c r="B249" s="4">
        <v>4725.8</v>
      </c>
      <c r="C249" s="2">
        <v>171.07</v>
      </c>
      <c r="D249" s="2">
        <v>355.67</v>
      </c>
    </row>
    <row r="250" spans="1:4">
      <c r="A250" s="1">
        <v>44559</v>
      </c>
      <c r="B250" s="4">
        <v>4791.2</v>
      </c>
      <c r="C250" s="2">
        <v>169.67</v>
      </c>
      <c r="D250" s="2">
        <v>364.65</v>
      </c>
    </row>
    <row r="251" spans="1:4">
      <c r="A251" s="1">
        <v>44560</v>
      </c>
      <c r="B251" s="4">
        <v>4786.3999999999996</v>
      </c>
      <c r="C251" s="2">
        <v>170.66</v>
      </c>
      <c r="D251" s="2">
        <v>362.82</v>
      </c>
    </row>
    <row r="252" spans="1:4">
      <c r="A252" s="1">
        <v>44564</v>
      </c>
      <c r="B252" s="4">
        <v>4793.1000000000004</v>
      </c>
      <c r="C252" s="2">
        <v>169.2</v>
      </c>
      <c r="D252" s="2">
        <v>362.06</v>
      </c>
    </row>
    <row r="253" spans="1:4">
      <c r="A253" s="1">
        <v>44565</v>
      </c>
      <c r="B253" s="4">
        <v>4778.7</v>
      </c>
      <c r="C253" s="2">
        <v>168.64</v>
      </c>
      <c r="D253" s="2">
        <v>356.78</v>
      </c>
    </row>
    <row r="254" spans="1:4">
      <c r="A254" s="1">
        <v>44566</v>
      </c>
      <c r="B254" s="4">
        <v>4766.2</v>
      </c>
      <c r="C254" s="2">
        <v>166.72</v>
      </c>
      <c r="D254" s="2">
        <v>352.26</v>
      </c>
    </row>
    <row r="255" spans="1:4">
      <c r="A255" s="1">
        <v>44567</v>
      </c>
      <c r="B255" s="4">
        <v>4796.6000000000004</v>
      </c>
      <c r="C255" s="2">
        <v>170.4</v>
      </c>
      <c r="D255" s="2">
        <v>399.93</v>
      </c>
    </row>
    <row r="256" spans="1:4">
      <c r="A256" s="1">
        <v>44568</v>
      </c>
      <c r="B256" s="4">
        <v>4793.5</v>
      </c>
      <c r="C256" s="2">
        <v>167.52</v>
      </c>
      <c r="D256" s="2">
        <v>383.2</v>
      </c>
    </row>
    <row r="257" spans="1:4">
      <c r="A257" s="1">
        <v>44571</v>
      </c>
      <c r="B257" s="4">
        <v>4700.6000000000004</v>
      </c>
      <c r="C257" s="2">
        <v>164.36</v>
      </c>
      <c r="D257" s="2">
        <v>362.71</v>
      </c>
    </row>
    <row r="258" spans="1:4">
      <c r="A258" s="1">
        <v>44572</v>
      </c>
      <c r="B258" s="4">
        <v>4696.1000000000004</v>
      </c>
      <c r="C258" s="2">
        <v>163.25</v>
      </c>
      <c r="D258" s="2">
        <v>354.9</v>
      </c>
    </row>
    <row r="259" spans="1:4">
      <c r="A259" s="1">
        <v>44573</v>
      </c>
      <c r="B259" s="4">
        <v>4677</v>
      </c>
      <c r="C259" s="2">
        <v>162.55000000000001</v>
      </c>
      <c r="D259" s="2">
        <v>342.32</v>
      </c>
    </row>
    <row r="260" spans="1:4">
      <c r="A260" s="1">
        <v>44574</v>
      </c>
      <c r="B260" s="4">
        <v>4670.3</v>
      </c>
      <c r="C260" s="2">
        <v>161.49</v>
      </c>
      <c r="D260" s="2">
        <v>352.71</v>
      </c>
    </row>
    <row r="261" spans="1:4">
      <c r="A261" s="1">
        <v>44575</v>
      </c>
      <c r="B261" s="4">
        <v>4713.1000000000004</v>
      </c>
      <c r="C261" s="2">
        <v>165.36</v>
      </c>
      <c r="D261" s="2">
        <v>354.8</v>
      </c>
    </row>
    <row r="262" spans="1:4">
      <c r="A262" s="1">
        <v>44579</v>
      </c>
      <c r="B262" s="4">
        <v>4726.3999999999996</v>
      </c>
      <c r="C262" s="2">
        <v>165.21</v>
      </c>
      <c r="D262" s="2">
        <v>368.74</v>
      </c>
    </row>
    <row r="263" spans="1:4">
      <c r="A263" s="1">
        <v>44580</v>
      </c>
      <c r="B263" s="4">
        <v>4659</v>
      </c>
      <c r="C263" s="2">
        <v>161.21</v>
      </c>
      <c r="D263" s="2">
        <v>343.85</v>
      </c>
    </row>
    <row r="264" spans="1:4">
      <c r="A264" s="1">
        <v>44581</v>
      </c>
      <c r="B264" s="4">
        <v>4662.8999999999996</v>
      </c>
      <c r="C264" s="2">
        <v>162.13999999999999</v>
      </c>
      <c r="D264" s="2">
        <v>349.87</v>
      </c>
    </row>
    <row r="265" spans="1:4">
      <c r="A265" s="1">
        <v>44582</v>
      </c>
      <c r="B265" s="4">
        <v>4577.1000000000004</v>
      </c>
      <c r="C265" s="2">
        <v>158.91999999999999</v>
      </c>
      <c r="D265" s="2">
        <v>343.5</v>
      </c>
    </row>
    <row r="266" spans="1:4">
      <c r="A266" s="1">
        <v>44585</v>
      </c>
      <c r="B266" s="4">
        <v>4532.8</v>
      </c>
      <c r="C266" s="2">
        <v>156.30000000000001</v>
      </c>
      <c r="D266" s="2">
        <v>331.88</v>
      </c>
    </row>
    <row r="267" spans="1:4">
      <c r="A267" s="1">
        <v>44586</v>
      </c>
      <c r="B267" s="4">
        <v>4482.7</v>
      </c>
      <c r="C267" s="2">
        <v>151.66999999999999</v>
      </c>
      <c r="D267" s="2">
        <v>332.09</v>
      </c>
    </row>
    <row r="268" spans="1:4">
      <c r="A268" s="1">
        <v>44587</v>
      </c>
      <c r="B268" s="4">
        <v>4397.8999999999996</v>
      </c>
      <c r="C268" s="2">
        <v>142.63999999999999</v>
      </c>
      <c r="D268" s="2">
        <v>314.63</v>
      </c>
    </row>
    <row r="269" spans="1:4">
      <c r="A269" s="1">
        <v>44588</v>
      </c>
      <c r="B269" s="4">
        <v>4410.1000000000004</v>
      </c>
      <c r="C269" s="2">
        <v>144.54</v>
      </c>
      <c r="D269" s="2">
        <v>310</v>
      </c>
    </row>
    <row r="270" spans="1:4">
      <c r="A270" s="1">
        <v>44589</v>
      </c>
      <c r="B270" s="4">
        <v>4356.3999999999996</v>
      </c>
      <c r="C270" s="2">
        <v>139.99</v>
      </c>
      <c r="D270" s="2">
        <v>306.13</v>
      </c>
    </row>
    <row r="271" spans="1:4">
      <c r="A271" s="1">
        <v>44592</v>
      </c>
      <c r="B271" s="4">
        <v>4349.8999999999996</v>
      </c>
      <c r="C271" s="2">
        <v>138.87</v>
      </c>
      <c r="D271" s="2">
        <v>312.47000000000003</v>
      </c>
    </row>
    <row r="272" spans="1:4">
      <c r="A272" s="1">
        <v>44593</v>
      </c>
      <c r="B272" s="4">
        <v>4326.5</v>
      </c>
      <c r="C272" s="2">
        <v>139.63999999999999</v>
      </c>
      <c r="D272" s="2">
        <v>276.37</v>
      </c>
    </row>
    <row r="273" spans="1:4">
      <c r="A273" s="1">
        <v>44594</v>
      </c>
      <c r="B273" s="4">
        <v>4431.8999999999996</v>
      </c>
      <c r="C273" s="2">
        <v>143.97999999999999</v>
      </c>
      <c r="D273" s="2">
        <v>282.12</v>
      </c>
    </row>
    <row r="274" spans="1:4">
      <c r="A274" s="1">
        <v>44595</v>
      </c>
      <c r="B274" s="4">
        <v>4515.6000000000004</v>
      </c>
      <c r="C274" s="2">
        <v>149.57</v>
      </c>
      <c r="D274" s="2">
        <v>312.24</v>
      </c>
    </row>
    <row r="275" spans="1:4">
      <c r="A275" s="1">
        <v>44596</v>
      </c>
      <c r="B275" s="4">
        <v>4546.5</v>
      </c>
      <c r="C275" s="2">
        <v>151.19</v>
      </c>
      <c r="D275" s="2">
        <v>310.42</v>
      </c>
    </row>
    <row r="276" spans="1:4">
      <c r="A276" s="1">
        <v>44599</v>
      </c>
      <c r="B276" s="4">
        <v>4589.3999999999996</v>
      </c>
      <c r="C276" s="2">
        <v>150.61000000000001</v>
      </c>
      <c r="D276" s="2">
        <v>301.89</v>
      </c>
    </row>
    <row r="277" spans="1:4">
      <c r="A277" s="1">
        <v>44600</v>
      </c>
      <c r="B277" s="4">
        <v>4477.3999999999996</v>
      </c>
      <c r="C277" s="2">
        <v>138.85</v>
      </c>
      <c r="D277" s="2">
        <v>297.05</v>
      </c>
    </row>
    <row r="278" spans="1:4">
      <c r="A278" s="1">
        <v>44601</v>
      </c>
      <c r="B278" s="4">
        <v>4500.5</v>
      </c>
      <c r="C278" s="2">
        <v>157.63999999999999</v>
      </c>
      <c r="D278" s="2">
        <v>307.77</v>
      </c>
    </row>
    <row r="279" spans="1:4">
      <c r="A279" s="1">
        <v>44602</v>
      </c>
      <c r="B279" s="4">
        <v>4483.8999999999996</v>
      </c>
      <c r="C279" s="2">
        <v>157.94</v>
      </c>
      <c r="D279" s="2">
        <v>302.45</v>
      </c>
    </row>
    <row r="280" spans="1:4">
      <c r="A280" s="1">
        <v>44603</v>
      </c>
      <c r="B280" s="4">
        <v>4521.5</v>
      </c>
      <c r="C280" s="2">
        <v>161.41</v>
      </c>
      <c r="D280" s="2">
        <v>307.33</v>
      </c>
    </row>
    <row r="281" spans="1:4">
      <c r="A281" s="1">
        <v>44606</v>
      </c>
      <c r="B281" s="4">
        <v>4587.2</v>
      </c>
      <c r="C281" s="2">
        <v>161.19</v>
      </c>
      <c r="D281" s="2">
        <v>310.67</v>
      </c>
    </row>
    <row r="282" spans="1:4">
      <c r="A282" s="1">
        <v>44607</v>
      </c>
      <c r="B282" s="4">
        <v>4504.1000000000004</v>
      </c>
      <c r="C282" s="2">
        <v>159</v>
      </c>
      <c r="D282" s="2">
        <v>301.52</v>
      </c>
    </row>
    <row r="283" spans="1:4">
      <c r="A283" s="1">
        <v>44608</v>
      </c>
      <c r="B283" s="4">
        <v>4418.6400000000003</v>
      </c>
      <c r="C283" s="2">
        <v>153.29</v>
      </c>
      <c r="D283" s="2">
        <v>286.67</v>
      </c>
    </row>
    <row r="284" spans="1:4">
      <c r="A284" s="1">
        <v>44609</v>
      </c>
      <c r="B284" s="4">
        <v>4401.67</v>
      </c>
      <c r="C284" s="2">
        <v>155.16999999999999</v>
      </c>
      <c r="D284" s="2">
        <v>291.92</v>
      </c>
    </row>
    <row r="285" spans="1:4">
      <c r="A285" s="1">
        <v>44610</v>
      </c>
      <c r="B285" s="4">
        <v>4471.07</v>
      </c>
      <c r="C285" s="2">
        <v>156.51</v>
      </c>
      <c r="D285" s="2">
        <v>307.48</v>
      </c>
    </row>
    <row r="286" spans="1:4">
      <c r="A286" s="1">
        <v>44614</v>
      </c>
      <c r="B286" s="4">
        <v>4475.01</v>
      </c>
      <c r="C286" s="2">
        <v>158.1</v>
      </c>
      <c r="D286" s="2">
        <v>307.8</v>
      </c>
    </row>
    <row r="287" spans="1:4">
      <c r="A287" s="1">
        <v>44615</v>
      </c>
      <c r="B287" s="4">
        <v>4380.26</v>
      </c>
      <c r="C287" s="2">
        <v>154.65</v>
      </c>
      <c r="D287" s="2">
        <v>292.12</v>
      </c>
    </row>
    <row r="288" spans="1:4">
      <c r="A288" s="1">
        <v>44616</v>
      </c>
      <c r="B288" s="4">
        <v>4348.87</v>
      </c>
      <c r="C288" s="2">
        <v>152.6</v>
      </c>
      <c r="D288" s="2">
        <v>285.66000000000003</v>
      </c>
    </row>
    <row r="289" spans="1:4">
      <c r="A289" s="1">
        <v>44617</v>
      </c>
      <c r="B289" s="4">
        <v>4304.76</v>
      </c>
      <c r="C289" s="2">
        <v>150.19999999999999</v>
      </c>
      <c r="D289" s="2">
        <v>273.83999999999997</v>
      </c>
    </row>
    <row r="290" spans="1:4">
      <c r="A290" s="1">
        <v>44620</v>
      </c>
      <c r="B290" s="4">
        <v>4225.5</v>
      </c>
      <c r="C290" s="2">
        <v>144.83000000000001</v>
      </c>
      <c r="D290" s="2">
        <v>254.68</v>
      </c>
    </row>
    <row r="291" spans="1:4">
      <c r="A291" s="1">
        <v>44621</v>
      </c>
      <c r="B291" s="4">
        <v>4288.7</v>
      </c>
      <c r="C291" s="2">
        <v>151.36000000000001</v>
      </c>
      <c r="D291" s="2">
        <v>266.92</v>
      </c>
    </row>
    <row r="292" spans="1:4">
      <c r="A292" s="1">
        <v>44622</v>
      </c>
      <c r="B292" s="4">
        <v>4384.6499999999996</v>
      </c>
      <c r="C292" s="2">
        <v>153.79</v>
      </c>
      <c r="D292" s="2">
        <v>269.95999999999998</v>
      </c>
    </row>
    <row r="293" spans="1:4">
      <c r="A293" s="1">
        <v>44623</v>
      </c>
      <c r="B293" s="4">
        <v>4373.9399999999996</v>
      </c>
      <c r="C293" s="2">
        <v>153.56</v>
      </c>
      <c r="D293" s="2">
        <v>290.14</v>
      </c>
    </row>
    <row r="294" spans="1:4">
      <c r="A294" s="1">
        <v>44624</v>
      </c>
      <c r="B294" s="4">
        <v>4306.26</v>
      </c>
      <c r="C294" s="2">
        <v>151.13999999999999</v>
      </c>
      <c r="D294" s="2">
        <v>288.12</v>
      </c>
    </row>
    <row r="295" spans="1:4">
      <c r="A295" s="1">
        <v>44627</v>
      </c>
      <c r="B295" s="4">
        <v>4386.54</v>
      </c>
      <c r="C295" s="2">
        <v>152.05000000000001</v>
      </c>
      <c r="D295" s="2">
        <v>293.3</v>
      </c>
    </row>
    <row r="296" spans="1:4">
      <c r="A296" s="1">
        <v>44628</v>
      </c>
      <c r="B296" s="4">
        <v>4363.49</v>
      </c>
      <c r="C296" s="2">
        <v>147.9</v>
      </c>
      <c r="D296" s="2">
        <v>279.76</v>
      </c>
    </row>
    <row r="297" spans="1:4">
      <c r="A297" s="1">
        <v>44629</v>
      </c>
      <c r="B297" s="4">
        <v>4328.87</v>
      </c>
      <c r="C297" s="2">
        <v>145.63999999999999</v>
      </c>
      <c r="D297" s="2">
        <v>279.43</v>
      </c>
    </row>
    <row r="298" spans="1:4">
      <c r="A298" s="1">
        <v>44630</v>
      </c>
      <c r="B298" s="4">
        <v>4201.09</v>
      </c>
      <c r="C298" s="2">
        <v>137.44999999999999</v>
      </c>
      <c r="D298" s="2">
        <v>268.19</v>
      </c>
    </row>
    <row r="299" spans="1:4">
      <c r="A299" s="1">
        <v>44631</v>
      </c>
      <c r="B299" s="4">
        <v>4170.7</v>
      </c>
      <c r="C299" s="2">
        <v>136.01</v>
      </c>
      <c r="D299" s="2">
        <v>274.8</v>
      </c>
    </row>
    <row r="300" spans="1:4">
      <c r="A300" s="1">
        <v>44634</v>
      </c>
      <c r="B300" s="4">
        <v>4277.88</v>
      </c>
      <c r="C300" s="2">
        <v>139.28</v>
      </c>
      <c r="D300" s="2">
        <v>286.32</v>
      </c>
    </row>
    <row r="301" spans="1:4">
      <c r="A301" s="1">
        <v>44635</v>
      </c>
      <c r="B301" s="4">
        <v>4259.5200000000004</v>
      </c>
      <c r="C301" s="2">
        <v>146.82</v>
      </c>
      <c r="D301" s="2">
        <v>279.43</v>
      </c>
    </row>
    <row r="302" spans="1:4">
      <c r="A302" s="1">
        <v>44636</v>
      </c>
      <c r="B302" s="4">
        <v>4204.3100000000004</v>
      </c>
      <c r="C302" s="2">
        <v>145.52000000000001</v>
      </c>
      <c r="D302" s="2">
        <v>265.12</v>
      </c>
    </row>
    <row r="303" spans="1:4">
      <c r="A303" s="1">
        <v>44637</v>
      </c>
      <c r="B303" s="4">
        <v>4173.1099999999997</v>
      </c>
      <c r="C303" s="2">
        <v>141.85</v>
      </c>
      <c r="D303" s="2">
        <v>255.46</v>
      </c>
    </row>
    <row r="304" spans="1:4">
      <c r="A304" s="1">
        <v>44638</v>
      </c>
      <c r="B304" s="4">
        <v>4262.45</v>
      </c>
      <c r="C304" s="2">
        <v>147.37</v>
      </c>
      <c r="D304" s="2">
        <v>267.3</v>
      </c>
    </row>
    <row r="305" spans="1:4">
      <c r="A305" s="1">
        <v>44641</v>
      </c>
      <c r="B305" s="4">
        <v>4357.8599999999997</v>
      </c>
      <c r="C305" s="2">
        <v>153.1</v>
      </c>
      <c r="D305" s="2">
        <v>280.08</v>
      </c>
    </row>
    <row r="306" spans="1:4">
      <c r="A306" s="1">
        <v>44642</v>
      </c>
      <c r="B306" s="4">
        <v>4411.67</v>
      </c>
      <c r="C306" s="2">
        <v>157.24</v>
      </c>
      <c r="D306" s="2">
        <v>290.52999999999997</v>
      </c>
    </row>
    <row r="307" spans="1:4">
      <c r="A307" s="1">
        <v>44643</v>
      </c>
      <c r="B307" s="4">
        <v>4463.12</v>
      </c>
      <c r="C307" s="2">
        <v>161.25</v>
      </c>
      <c r="D307" s="2">
        <v>301.8</v>
      </c>
    </row>
    <row r="308" spans="1:4">
      <c r="A308" s="1">
        <v>44644</v>
      </c>
      <c r="B308" s="4">
        <v>4461.18</v>
      </c>
      <c r="C308" s="2">
        <v>161.49</v>
      </c>
      <c r="D308" s="2">
        <v>307.05</v>
      </c>
    </row>
    <row r="309" spans="1:4">
      <c r="A309" s="1">
        <v>44645</v>
      </c>
      <c r="B309" s="4">
        <v>4511.6099999999997</v>
      </c>
      <c r="C309" s="2">
        <v>164.89</v>
      </c>
      <c r="D309" s="2">
        <v>331.33</v>
      </c>
    </row>
    <row r="310" spans="1:4">
      <c r="A310" s="1">
        <v>44648</v>
      </c>
      <c r="B310" s="4">
        <v>4456.24</v>
      </c>
      <c r="C310" s="2">
        <v>163.41</v>
      </c>
      <c r="D310" s="2">
        <v>333.04</v>
      </c>
    </row>
    <row r="311" spans="1:4">
      <c r="A311" s="1">
        <v>44649</v>
      </c>
      <c r="B311" s="4">
        <v>4520.16</v>
      </c>
      <c r="C311" s="2">
        <v>163.65</v>
      </c>
      <c r="D311" s="2">
        <v>337.97</v>
      </c>
    </row>
    <row r="312" spans="1:4">
      <c r="A312" s="1">
        <v>44650</v>
      </c>
      <c r="B312" s="4">
        <v>4543.0600000000004</v>
      </c>
      <c r="C312" s="2">
        <v>164.77</v>
      </c>
      <c r="D312" s="2">
        <v>336.88</v>
      </c>
    </row>
    <row r="313" spans="1:4">
      <c r="A313" s="1">
        <v>44651</v>
      </c>
      <c r="B313" s="4">
        <v>4575.5200000000004</v>
      </c>
      <c r="C313" s="2">
        <v>168.99</v>
      </c>
      <c r="D313" s="2">
        <v>363.95</v>
      </c>
    </row>
    <row r="314" spans="1:4">
      <c r="A314" s="1">
        <v>44652</v>
      </c>
      <c r="B314" s="4">
        <v>4631.6000000000004</v>
      </c>
      <c r="C314" s="2">
        <v>169.32</v>
      </c>
      <c r="D314" s="2">
        <v>366.52</v>
      </c>
    </row>
    <row r="315" spans="1:4">
      <c r="A315" s="1">
        <v>44655</v>
      </c>
      <c r="B315" s="4">
        <v>4602.45</v>
      </c>
      <c r="C315" s="2">
        <v>166.3</v>
      </c>
      <c r="D315" s="2">
        <v>364.66</v>
      </c>
    </row>
    <row r="316" spans="1:4">
      <c r="A316" s="1">
        <v>44656</v>
      </c>
      <c r="B316" s="4">
        <v>4530.41</v>
      </c>
      <c r="C316" s="2">
        <v>163</v>
      </c>
      <c r="D316" s="2">
        <v>359.2</v>
      </c>
    </row>
    <row r="317" spans="1:4">
      <c r="A317" s="1">
        <v>44657</v>
      </c>
      <c r="B317" s="4">
        <v>4545.8599999999997</v>
      </c>
      <c r="C317" s="2">
        <v>163.56</v>
      </c>
      <c r="D317" s="2">
        <v>361.53</v>
      </c>
    </row>
    <row r="318" spans="1:4">
      <c r="A318" s="1">
        <v>44658</v>
      </c>
      <c r="B318" s="4">
        <v>4582.6400000000003</v>
      </c>
      <c r="C318" s="2">
        <v>168.35</v>
      </c>
      <c r="D318" s="2">
        <v>381.82</v>
      </c>
    </row>
    <row r="319" spans="1:4">
      <c r="A319" s="1">
        <v>44659</v>
      </c>
      <c r="B319" s="4">
        <v>4525.12</v>
      </c>
      <c r="C319" s="2">
        <v>164.05</v>
      </c>
      <c r="D319" s="2">
        <v>363.75</v>
      </c>
    </row>
    <row r="320" spans="1:4">
      <c r="A320" s="1">
        <v>44662</v>
      </c>
      <c r="B320" s="4">
        <v>4481.1499999999996</v>
      </c>
      <c r="C320" s="2">
        <v>158.76</v>
      </c>
      <c r="D320" s="2">
        <v>348.59</v>
      </c>
    </row>
    <row r="321" spans="1:4">
      <c r="A321" s="1">
        <v>44663</v>
      </c>
      <c r="B321" s="4">
        <v>4500.21</v>
      </c>
      <c r="C321" s="2">
        <v>157.78</v>
      </c>
      <c r="D321" s="2">
        <v>352.42</v>
      </c>
    </row>
    <row r="322" spans="1:4">
      <c r="A322" s="1">
        <v>44664</v>
      </c>
      <c r="B322" s="4">
        <v>4488.28</v>
      </c>
      <c r="C322" s="2">
        <v>154.46</v>
      </c>
      <c r="D322" s="2">
        <v>341.83</v>
      </c>
    </row>
    <row r="323" spans="1:4">
      <c r="A323" s="1">
        <v>44665</v>
      </c>
      <c r="B323" s="4">
        <v>4412.53</v>
      </c>
      <c r="C323" s="2">
        <v>151.12</v>
      </c>
      <c r="D323" s="2">
        <v>325.31</v>
      </c>
    </row>
    <row r="324" spans="1:4">
      <c r="A324" s="1">
        <v>44666</v>
      </c>
      <c r="B324" s="4">
        <v>4397.45</v>
      </c>
      <c r="C324" s="2">
        <v>150.79</v>
      </c>
      <c r="D324" s="2">
        <v>328.98</v>
      </c>
    </row>
    <row r="325" spans="1:4">
      <c r="A325" s="1">
        <v>44669</v>
      </c>
      <c r="B325" s="4">
        <v>4446.59</v>
      </c>
      <c r="C325" s="2">
        <v>155.54</v>
      </c>
      <c r="D325" s="2">
        <v>340.79</v>
      </c>
    </row>
    <row r="326" spans="1:4">
      <c r="A326" s="1">
        <v>44670</v>
      </c>
      <c r="B326" s="4">
        <v>4392.59</v>
      </c>
      <c r="C326" s="2">
        <v>151.71</v>
      </c>
      <c r="D326" s="2">
        <v>328.33</v>
      </c>
    </row>
    <row r="327" spans="1:4">
      <c r="A327" s="1">
        <v>44671</v>
      </c>
      <c r="B327" s="4">
        <v>4391.6899999999996</v>
      </c>
      <c r="C327" s="2">
        <v>152.79</v>
      </c>
      <c r="D327" s="2">
        <v>334.76</v>
      </c>
    </row>
    <row r="328" spans="1:4">
      <c r="A328" s="1">
        <v>44672</v>
      </c>
      <c r="B328" s="4">
        <v>4462.21</v>
      </c>
      <c r="C328" s="2">
        <v>158.12</v>
      </c>
      <c r="D328" s="2">
        <v>342.72</v>
      </c>
    </row>
    <row r="329" spans="1:4">
      <c r="A329" s="1">
        <v>44673</v>
      </c>
      <c r="B329" s="4">
        <v>4459.45</v>
      </c>
      <c r="C329" s="2">
        <v>154</v>
      </c>
      <c r="D329" s="2">
        <v>325.73</v>
      </c>
    </row>
    <row r="330" spans="1:4">
      <c r="A330" s="1">
        <v>44676</v>
      </c>
      <c r="B330" s="4">
        <v>4393.66</v>
      </c>
      <c r="C330" s="2">
        <v>148.30000000000001</v>
      </c>
      <c r="D330" s="2">
        <v>336.26</v>
      </c>
    </row>
    <row r="331" spans="1:4">
      <c r="A331" s="1">
        <v>44677</v>
      </c>
      <c r="B331" s="4">
        <v>4271.78</v>
      </c>
      <c r="C331" s="2">
        <v>144.35</v>
      </c>
      <c r="D331" s="2">
        <v>335.02</v>
      </c>
    </row>
    <row r="332" spans="1:4">
      <c r="A332" s="1">
        <v>44678</v>
      </c>
      <c r="B332" s="4">
        <v>4296.12</v>
      </c>
      <c r="C332" s="2">
        <v>146.07</v>
      </c>
      <c r="D332" s="2">
        <v>332.67</v>
      </c>
    </row>
    <row r="333" spans="1:4">
      <c r="A333" s="1">
        <v>44679</v>
      </c>
      <c r="B333" s="4">
        <v>4175.2</v>
      </c>
      <c r="C333" s="2">
        <v>139.38999999999999</v>
      </c>
      <c r="D333" s="2">
        <v>292.14</v>
      </c>
    </row>
    <row r="334" spans="1:4">
      <c r="A334" s="1">
        <v>44680</v>
      </c>
      <c r="B334" s="4">
        <v>4183.96</v>
      </c>
      <c r="C334" s="2">
        <v>138.16999999999999</v>
      </c>
      <c r="D334" s="2">
        <v>293.83999999999997</v>
      </c>
    </row>
    <row r="335" spans="1:4">
      <c r="A335" s="1">
        <v>44683</v>
      </c>
      <c r="B335" s="4">
        <v>4287.5</v>
      </c>
      <c r="C335" s="2">
        <v>144.6</v>
      </c>
      <c r="D335" s="2">
        <v>292.5</v>
      </c>
    </row>
    <row r="336" spans="1:4">
      <c r="A336" s="1">
        <v>44684</v>
      </c>
      <c r="B336" s="4">
        <v>4131.93</v>
      </c>
      <c r="C336" s="2">
        <v>124.28</v>
      </c>
      <c r="D336" s="2">
        <v>290.25</v>
      </c>
    </row>
    <row r="337" spans="1:4">
      <c r="A337" s="1">
        <v>44685</v>
      </c>
      <c r="B337" s="4">
        <v>4155.38</v>
      </c>
      <c r="C337" s="2">
        <v>124.5</v>
      </c>
      <c r="D337" s="2">
        <v>300.98</v>
      </c>
    </row>
    <row r="338" spans="1:4">
      <c r="A338" s="1">
        <v>44686</v>
      </c>
      <c r="B338" s="4">
        <v>4175.4799999999996</v>
      </c>
      <c r="C338" s="2">
        <v>124.25</v>
      </c>
      <c r="D338" s="2">
        <v>303.08</v>
      </c>
    </row>
    <row r="339" spans="1:4">
      <c r="A339" s="1">
        <v>44687</v>
      </c>
      <c r="B339" s="4">
        <v>4300.17</v>
      </c>
      <c r="C339" s="2">
        <v>125.93</v>
      </c>
      <c r="D339" s="2">
        <v>317.54000000000002</v>
      </c>
    </row>
    <row r="340" spans="1:4">
      <c r="A340" s="1">
        <v>44690</v>
      </c>
      <c r="B340" s="4">
        <v>4146.87</v>
      </c>
      <c r="C340" s="2">
        <v>116.41</v>
      </c>
      <c r="D340" s="2">
        <v>291.08999999999997</v>
      </c>
    </row>
    <row r="341" spans="1:4">
      <c r="A341" s="1">
        <v>44691</v>
      </c>
      <c r="B341" s="4">
        <v>4123.34</v>
      </c>
      <c r="C341" s="2">
        <v>114.77</v>
      </c>
      <c r="D341" s="2">
        <v>288.55</v>
      </c>
    </row>
    <row r="342" spans="1:4">
      <c r="A342" s="1">
        <v>44692</v>
      </c>
      <c r="B342" s="4">
        <v>3991.24</v>
      </c>
      <c r="C342" s="2">
        <v>108.79</v>
      </c>
      <c r="D342" s="2">
        <v>262.37</v>
      </c>
    </row>
    <row r="343" spans="1:4">
      <c r="A343" s="1">
        <v>44693</v>
      </c>
      <c r="B343" s="4">
        <v>4001.05</v>
      </c>
      <c r="C343" s="2">
        <v>108.86</v>
      </c>
      <c r="D343" s="2">
        <v>266.68</v>
      </c>
    </row>
    <row r="344" spans="1:4">
      <c r="A344" s="1">
        <v>44694</v>
      </c>
      <c r="B344" s="4">
        <v>3935.18</v>
      </c>
      <c r="C344" s="2">
        <v>105.37</v>
      </c>
      <c r="D344" s="2">
        <v>244.67</v>
      </c>
    </row>
    <row r="345" spans="1:4">
      <c r="A345" s="1">
        <v>44697</v>
      </c>
      <c r="B345" s="4">
        <v>3930.08</v>
      </c>
      <c r="C345" s="2">
        <v>106.93</v>
      </c>
      <c r="D345" s="2">
        <v>242.67</v>
      </c>
    </row>
    <row r="346" spans="1:4">
      <c r="A346" s="1">
        <v>44698</v>
      </c>
      <c r="B346" s="4">
        <v>4023.89</v>
      </c>
      <c r="C346" s="2">
        <v>113.06</v>
      </c>
      <c r="D346" s="2">
        <v>256.52999999999997</v>
      </c>
    </row>
    <row r="347" spans="1:4">
      <c r="A347" s="1">
        <v>44699</v>
      </c>
      <c r="B347" s="4">
        <v>4008.01</v>
      </c>
      <c r="C347" s="2">
        <v>110.81</v>
      </c>
      <c r="D347" s="2">
        <v>241.46</v>
      </c>
    </row>
    <row r="348" spans="1:4">
      <c r="A348" s="1">
        <v>44700</v>
      </c>
      <c r="B348" s="4">
        <v>4088.85</v>
      </c>
      <c r="C348" s="2">
        <v>115.37</v>
      </c>
      <c r="D348" s="2">
        <v>253.87</v>
      </c>
    </row>
    <row r="349" spans="1:4">
      <c r="A349" s="1">
        <v>44701</v>
      </c>
      <c r="B349" s="4">
        <v>3923.68</v>
      </c>
      <c r="C349" s="2">
        <v>107.11</v>
      </c>
      <c r="D349" s="2">
        <v>236.6</v>
      </c>
    </row>
    <row r="350" spans="1:4">
      <c r="A350" s="1">
        <v>44704</v>
      </c>
      <c r="B350" s="4">
        <v>3900.79</v>
      </c>
      <c r="C350" s="2">
        <v>107.32</v>
      </c>
      <c r="D350" s="2">
        <v>236.47</v>
      </c>
    </row>
    <row r="351" spans="1:4">
      <c r="A351" s="1">
        <v>44705</v>
      </c>
      <c r="B351" s="4">
        <v>3901.36</v>
      </c>
      <c r="C351" s="2">
        <v>107.59</v>
      </c>
      <c r="D351" s="2">
        <v>221.3</v>
      </c>
    </row>
    <row r="352" spans="1:4">
      <c r="A352" s="1">
        <v>44706</v>
      </c>
      <c r="B352" s="4">
        <v>3973.75</v>
      </c>
      <c r="C352" s="2">
        <v>107.56</v>
      </c>
      <c r="D352" s="2">
        <v>224.97</v>
      </c>
    </row>
    <row r="353" spans="1:4">
      <c r="A353" s="1">
        <v>44707</v>
      </c>
      <c r="B353" s="4">
        <v>3941.48</v>
      </c>
      <c r="C353" s="2">
        <v>104.1</v>
      </c>
      <c r="D353" s="2">
        <v>209.39</v>
      </c>
    </row>
    <row r="354" spans="1:4">
      <c r="A354" s="1">
        <v>44708</v>
      </c>
      <c r="B354" s="4">
        <v>3978.73</v>
      </c>
      <c r="C354" s="2">
        <v>106.78</v>
      </c>
      <c r="D354" s="2">
        <v>219.6</v>
      </c>
    </row>
    <row r="355" spans="1:4">
      <c r="A355" s="1">
        <v>44712</v>
      </c>
      <c r="B355" s="4">
        <v>4057.84</v>
      </c>
      <c r="C355" s="2">
        <v>111.08</v>
      </c>
      <c r="D355" s="2">
        <v>235.91</v>
      </c>
    </row>
    <row r="356" spans="1:4">
      <c r="A356" s="1">
        <v>44713</v>
      </c>
      <c r="B356" s="4">
        <v>4158.24</v>
      </c>
      <c r="C356" s="2">
        <v>115.15</v>
      </c>
      <c r="D356" s="2">
        <v>253.21</v>
      </c>
    </row>
    <row r="357" spans="1:4">
      <c r="A357" s="1">
        <v>44714</v>
      </c>
      <c r="B357" s="4">
        <v>4132.1499999999996</v>
      </c>
      <c r="C357" s="2">
        <v>120.21</v>
      </c>
      <c r="D357" s="2">
        <v>252.75</v>
      </c>
    </row>
    <row r="358" spans="1:4">
      <c r="A358" s="1">
        <v>44715</v>
      </c>
      <c r="B358" s="4">
        <v>4101.2299999999996</v>
      </c>
      <c r="C358" s="2">
        <v>121.68</v>
      </c>
      <c r="D358" s="2">
        <v>246.79</v>
      </c>
    </row>
    <row r="359" spans="1:4">
      <c r="A359" s="1">
        <v>44718</v>
      </c>
      <c r="B359" s="4">
        <v>4176.82</v>
      </c>
      <c r="C359" s="2">
        <v>125.51</v>
      </c>
      <c r="D359" s="2">
        <v>258.33</v>
      </c>
    </row>
    <row r="360" spans="1:4">
      <c r="A360" s="1">
        <v>44719</v>
      </c>
      <c r="B360" s="4">
        <v>4108.54</v>
      </c>
      <c r="C360" s="2">
        <v>122.35</v>
      </c>
      <c r="D360" s="2">
        <v>234.52</v>
      </c>
    </row>
    <row r="361" spans="1:4">
      <c r="A361" s="1">
        <v>44720</v>
      </c>
      <c r="B361" s="4">
        <v>4121.43</v>
      </c>
      <c r="C361" s="2">
        <v>124.79</v>
      </c>
      <c r="D361" s="2">
        <v>238.28</v>
      </c>
    </row>
    <row r="362" spans="1:4">
      <c r="A362" s="1">
        <v>44721</v>
      </c>
      <c r="B362" s="4">
        <v>4160.68</v>
      </c>
      <c r="C362" s="2">
        <v>123</v>
      </c>
      <c r="D362" s="2">
        <v>238.89</v>
      </c>
    </row>
    <row r="363" spans="1:4">
      <c r="A363" s="1">
        <v>44722</v>
      </c>
      <c r="B363" s="4">
        <v>4115.7700000000004</v>
      </c>
      <c r="C363" s="2">
        <v>121.18</v>
      </c>
      <c r="D363" s="2">
        <v>241.87</v>
      </c>
    </row>
    <row r="364" spans="1:4">
      <c r="A364" s="1">
        <v>44725</v>
      </c>
      <c r="B364" s="4">
        <v>4017.82</v>
      </c>
      <c r="C364" s="2">
        <v>116.15</v>
      </c>
      <c r="D364" s="2">
        <v>239.71</v>
      </c>
    </row>
    <row r="365" spans="1:4">
      <c r="A365" s="1">
        <v>44726</v>
      </c>
      <c r="B365" s="4">
        <v>3900.86</v>
      </c>
      <c r="C365" s="2">
        <v>109.65</v>
      </c>
      <c r="D365" s="2">
        <v>232.23</v>
      </c>
    </row>
    <row r="366" spans="1:4">
      <c r="A366" s="1">
        <v>44727</v>
      </c>
      <c r="B366" s="4">
        <v>3749.63</v>
      </c>
      <c r="C366" s="2">
        <v>103.67</v>
      </c>
      <c r="D366" s="2">
        <v>215.74</v>
      </c>
    </row>
    <row r="367" spans="1:4">
      <c r="A367" s="1">
        <v>44728</v>
      </c>
      <c r="B367" s="4">
        <v>3735.48</v>
      </c>
      <c r="C367" s="2">
        <v>102.31</v>
      </c>
      <c r="D367" s="2">
        <v>220.89</v>
      </c>
    </row>
    <row r="368" spans="1:4">
      <c r="A368" s="1">
        <v>44729</v>
      </c>
      <c r="B368" s="4">
        <v>3789.99</v>
      </c>
      <c r="C368" s="2">
        <v>107.67</v>
      </c>
      <c r="D368" s="2">
        <v>233</v>
      </c>
    </row>
    <row r="369" spans="1:4">
      <c r="A369" s="1">
        <v>44733</v>
      </c>
      <c r="B369" s="4">
        <v>3666.77</v>
      </c>
      <c r="C369" s="2">
        <v>103.66</v>
      </c>
      <c r="D369" s="2">
        <v>213.1</v>
      </c>
    </row>
    <row r="370" spans="1:4">
      <c r="A370" s="1">
        <v>44734</v>
      </c>
      <c r="B370" s="4">
        <v>3674.84</v>
      </c>
      <c r="C370" s="2">
        <v>106.22</v>
      </c>
      <c r="D370" s="2">
        <v>216.76</v>
      </c>
    </row>
    <row r="371" spans="1:4">
      <c r="A371" s="1">
        <v>44735</v>
      </c>
      <c r="B371" s="4">
        <v>3764.79</v>
      </c>
      <c r="C371" s="2">
        <v>108.68</v>
      </c>
      <c r="D371" s="2">
        <v>237.04</v>
      </c>
    </row>
    <row r="372" spans="1:4">
      <c r="A372" s="1">
        <v>44736</v>
      </c>
      <c r="B372" s="4">
        <v>3759.89</v>
      </c>
      <c r="C372" s="2">
        <v>108.95</v>
      </c>
      <c r="D372" s="2">
        <v>236.09</v>
      </c>
    </row>
    <row r="373" spans="1:4">
      <c r="A373" s="1">
        <v>44739</v>
      </c>
      <c r="B373" s="4">
        <v>3795.73</v>
      </c>
      <c r="C373" s="2">
        <v>112.44</v>
      </c>
      <c r="D373" s="2">
        <v>235.07</v>
      </c>
    </row>
    <row r="374" spans="1:4">
      <c r="A374" s="1">
        <v>44740</v>
      </c>
      <c r="B374" s="4">
        <v>3911.74</v>
      </c>
      <c r="C374" s="2">
        <v>116.46</v>
      </c>
      <c r="D374" s="2">
        <v>245.71</v>
      </c>
    </row>
    <row r="375" spans="1:4">
      <c r="A375" s="1">
        <v>44741</v>
      </c>
      <c r="B375" s="4">
        <v>3900.11</v>
      </c>
      <c r="C375" s="2">
        <v>113.22</v>
      </c>
      <c r="D375" s="2">
        <v>244.92</v>
      </c>
    </row>
    <row r="376" spans="1:4">
      <c r="A376" s="1">
        <v>44742</v>
      </c>
      <c r="B376" s="4">
        <v>3821.55</v>
      </c>
      <c r="C376" s="2">
        <v>107.4</v>
      </c>
      <c r="D376" s="2">
        <v>232.66</v>
      </c>
    </row>
    <row r="377" spans="1:4">
      <c r="A377" s="1">
        <v>44743</v>
      </c>
      <c r="B377" s="4">
        <v>3818.83</v>
      </c>
      <c r="C377" s="2">
        <v>108.92</v>
      </c>
      <c r="D377" s="2">
        <v>228.49</v>
      </c>
    </row>
    <row r="378" spans="1:4">
      <c r="A378" s="1">
        <v>44747</v>
      </c>
      <c r="B378" s="4">
        <v>3785.38</v>
      </c>
      <c r="C378" s="2">
        <v>106.21</v>
      </c>
      <c r="D378" s="2">
        <v>224.47</v>
      </c>
    </row>
    <row r="379" spans="1:4">
      <c r="A379" s="1">
        <v>44748</v>
      </c>
      <c r="B379" s="4">
        <v>3825.33</v>
      </c>
      <c r="C379" s="2">
        <v>109.56</v>
      </c>
      <c r="D379" s="2">
        <v>227.26</v>
      </c>
    </row>
    <row r="380" spans="1:4">
      <c r="A380" s="1">
        <v>44749</v>
      </c>
      <c r="B380" s="4">
        <v>3831.39</v>
      </c>
      <c r="C380" s="2">
        <v>113.5</v>
      </c>
      <c r="D380" s="2">
        <v>233.07</v>
      </c>
    </row>
    <row r="381" spans="1:4">
      <c r="A381" s="1">
        <v>44750</v>
      </c>
      <c r="B381" s="4">
        <v>3845.08</v>
      </c>
      <c r="C381" s="2">
        <v>114.33</v>
      </c>
      <c r="D381" s="2">
        <v>231.73</v>
      </c>
    </row>
    <row r="382" spans="1:4">
      <c r="A382" s="1">
        <v>44753</v>
      </c>
      <c r="B382" s="4">
        <v>3902.62</v>
      </c>
      <c r="C382" s="2">
        <v>116.33</v>
      </c>
      <c r="D382" s="2">
        <v>244.54</v>
      </c>
    </row>
    <row r="383" spans="1:4">
      <c r="A383" s="1">
        <v>44754</v>
      </c>
      <c r="B383" s="4">
        <v>3899.38</v>
      </c>
      <c r="C383" s="2">
        <v>115.54</v>
      </c>
      <c r="D383" s="2">
        <v>250.76</v>
      </c>
    </row>
    <row r="384" spans="1:4">
      <c r="A384" s="1">
        <v>44755</v>
      </c>
      <c r="B384" s="4">
        <v>3854.43</v>
      </c>
      <c r="C384" s="2">
        <v>111.75</v>
      </c>
      <c r="D384" s="2">
        <v>234.34</v>
      </c>
    </row>
    <row r="385" spans="1:4">
      <c r="A385" s="1">
        <v>44756</v>
      </c>
      <c r="B385" s="4">
        <v>3818.8</v>
      </c>
      <c r="C385" s="2">
        <v>109.22</v>
      </c>
      <c r="D385" s="2">
        <v>233.07</v>
      </c>
    </row>
    <row r="386" spans="1:4">
      <c r="A386" s="1">
        <v>44757</v>
      </c>
      <c r="B386" s="4">
        <v>3801.78</v>
      </c>
      <c r="C386" s="2">
        <v>110.4</v>
      </c>
      <c r="D386" s="2">
        <v>237.04</v>
      </c>
    </row>
    <row r="387" spans="1:4">
      <c r="A387" s="1">
        <v>44760</v>
      </c>
      <c r="B387" s="4">
        <v>3790.38</v>
      </c>
      <c r="C387" s="2">
        <v>110.63</v>
      </c>
      <c r="D387" s="2">
        <v>238.31</v>
      </c>
    </row>
    <row r="388" spans="1:4">
      <c r="A388" s="1">
        <v>44761</v>
      </c>
      <c r="B388" s="4">
        <v>3863.16</v>
      </c>
      <c r="C388" s="2">
        <v>113.55</v>
      </c>
      <c r="D388" s="2">
        <v>240.07</v>
      </c>
    </row>
    <row r="389" spans="1:4">
      <c r="A389" s="1">
        <v>44762</v>
      </c>
      <c r="B389" s="4">
        <v>3830.85</v>
      </c>
      <c r="C389" s="2">
        <v>113.76</v>
      </c>
      <c r="D389" s="2">
        <v>240.55</v>
      </c>
    </row>
    <row r="390" spans="1:4">
      <c r="A390" s="1">
        <v>44763</v>
      </c>
      <c r="B390" s="4">
        <v>3936.69</v>
      </c>
      <c r="C390" s="2">
        <v>118.21</v>
      </c>
      <c r="D390" s="2">
        <v>245.53</v>
      </c>
    </row>
    <row r="391" spans="1:4">
      <c r="A391" s="1">
        <v>44764</v>
      </c>
      <c r="B391" s="4">
        <v>3959.9</v>
      </c>
      <c r="C391" s="2">
        <v>122.77</v>
      </c>
      <c r="D391" s="2">
        <v>247.5</v>
      </c>
    </row>
    <row r="392" spans="1:4">
      <c r="A392" s="1">
        <v>44767</v>
      </c>
      <c r="B392" s="4">
        <v>3998.95</v>
      </c>
      <c r="C392" s="2">
        <v>124.63</v>
      </c>
      <c r="D392" s="2">
        <v>271.70999999999998</v>
      </c>
    </row>
    <row r="393" spans="1:4">
      <c r="A393" s="1">
        <v>44768</v>
      </c>
      <c r="B393" s="4">
        <v>3961.63</v>
      </c>
      <c r="C393" s="2">
        <v>122.42</v>
      </c>
      <c r="D393" s="2">
        <v>272.24</v>
      </c>
    </row>
    <row r="394" spans="1:4">
      <c r="A394" s="1">
        <v>44769</v>
      </c>
      <c r="B394" s="4">
        <v>3966.84</v>
      </c>
      <c r="C394" s="2">
        <v>121.14</v>
      </c>
      <c r="D394" s="2">
        <v>268.43</v>
      </c>
    </row>
    <row r="395" spans="1:4">
      <c r="A395" s="1">
        <v>44770</v>
      </c>
      <c r="B395" s="4">
        <v>3921.05</v>
      </c>
      <c r="C395" s="2">
        <v>114.81</v>
      </c>
      <c r="D395" s="2">
        <v>258.86</v>
      </c>
    </row>
    <row r="396" spans="1:4">
      <c r="A396" s="1">
        <v>44771</v>
      </c>
      <c r="B396" s="4">
        <v>4023.61</v>
      </c>
      <c r="C396" s="2">
        <v>120.97</v>
      </c>
      <c r="D396" s="2">
        <v>274.82</v>
      </c>
    </row>
    <row r="397" spans="1:4">
      <c r="A397" s="1">
        <v>44774</v>
      </c>
      <c r="B397" s="4">
        <v>4072.43</v>
      </c>
      <c r="C397" s="2">
        <v>122.28</v>
      </c>
      <c r="D397" s="2">
        <v>280.89999999999998</v>
      </c>
    </row>
    <row r="398" spans="1:4">
      <c r="A398" s="1">
        <v>44775</v>
      </c>
      <c r="B398" s="4">
        <v>4130.29</v>
      </c>
      <c r="C398" s="2">
        <v>134.94999999999999</v>
      </c>
      <c r="D398" s="2">
        <v>297.14999999999998</v>
      </c>
    </row>
    <row r="399" spans="1:4">
      <c r="A399" s="1">
        <v>44776</v>
      </c>
      <c r="B399" s="4">
        <v>4118.63</v>
      </c>
      <c r="C399" s="2">
        <v>135.38999999999999</v>
      </c>
      <c r="D399" s="2">
        <v>297.27999999999997</v>
      </c>
    </row>
    <row r="400" spans="1:4">
      <c r="A400" s="1">
        <v>44777</v>
      </c>
      <c r="B400" s="4">
        <v>4091.19</v>
      </c>
      <c r="C400" s="2">
        <v>134.16</v>
      </c>
      <c r="D400" s="2">
        <v>300.58999999999997</v>
      </c>
    </row>
    <row r="401" spans="1:4">
      <c r="A401" s="1">
        <v>44778</v>
      </c>
      <c r="B401" s="4">
        <v>4155.17</v>
      </c>
      <c r="C401" s="2">
        <v>139.52000000000001</v>
      </c>
      <c r="D401" s="2">
        <v>307.39999999999998</v>
      </c>
    </row>
    <row r="402" spans="1:4">
      <c r="A402" s="1">
        <v>44781</v>
      </c>
      <c r="B402" s="4">
        <v>4151.9399999999996</v>
      </c>
      <c r="C402" s="2">
        <v>142.57</v>
      </c>
      <c r="D402" s="2">
        <v>308.63</v>
      </c>
    </row>
    <row r="403" spans="1:4">
      <c r="A403" s="1">
        <v>44782</v>
      </c>
      <c r="B403" s="4">
        <v>4145.1899999999996</v>
      </c>
      <c r="C403" s="2">
        <v>140.80000000000001</v>
      </c>
      <c r="D403" s="2">
        <v>288.17</v>
      </c>
    </row>
    <row r="404" spans="1:4">
      <c r="A404" s="1">
        <v>44783</v>
      </c>
      <c r="B404" s="4">
        <v>4140.0600000000004</v>
      </c>
      <c r="C404" s="2">
        <v>139.41</v>
      </c>
      <c r="D404" s="2">
        <v>290.42</v>
      </c>
    </row>
    <row r="405" spans="1:4">
      <c r="A405" s="1">
        <v>44784</v>
      </c>
      <c r="B405" s="4">
        <v>4122.47</v>
      </c>
      <c r="C405" s="2">
        <v>137.83000000000001</v>
      </c>
      <c r="D405" s="2">
        <v>283.33</v>
      </c>
    </row>
    <row r="406" spans="1:4">
      <c r="A406" s="1">
        <v>44785</v>
      </c>
      <c r="B406" s="4">
        <v>4210.24</v>
      </c>
      <c r="C406" s="2">
        <v>142.69</v>
      </c>
      <c r="D406" s="2">
        <v>294.36</v>
      </c>
    </row>
    <row r="407" spans="1:4">
      <c r="A407" s="1">
        <v>44788</v>
      </c>
      <c r="B407" s="4">
        <v>4207.2700000000004</v>
      </c>
      <c r="C407" s="2">
        <v>140.63999999999999</v>
      </c>
      <c r="D407" s="2">
        <v>286.63</v>
      </c>
    </row>
    <row r="408" spans="1:4">
      <c r="A408" s="1">
        <v>44789</v>
      </c>
      <c r="B408" s="4">
        <v>4280.1499999999996</v>
      </c>
      <c r="C408" s="2">
        <v>143.55000000000001</v>
      </c>
      <c r="D408" s="2">
        <v>300.02999999999997</v>
      </c>
    </row>
    <row r="409" spans="1:4">
      <c r="A409" s="1">
        <v>44790</v>
      </c>
      <c r="B409" s="4">
        <v>4297.1400000000003</v>
      </c>
      <c r="C409" s="2">
        <v>143.18</v>
      </c>
      <c r="D409" s="2">
        <v>309.32</v>
      </c>
    </row>
    <row r="410" spans="1:4">
      <c r="A410" s="1">
        <v>44791</v>
      </c>
      <c r="B410" s="4">
        <v>4305.2</v>
      </c>
      <c r="C410" s="2">
        <v>144.78</v>
      </c>
      <c r="D410" s="2">
        <v>306.56</v>
      </c>
    </row>
    <row r="411" spans="1:4">
      <c r="A411" s="1">
        <v>44792</v>
      </c>
      <c r="B411" s="4">
        <v>4274.04</v>
      </c>
      <c r="C411" s="2">
        <v>142.1</v>
      </c>
      <c r="D411" s="2">
        <v>304</v>
      </c>
    </row>
    <row r="412" spans="1:4">
      <c r="A412" s="1">
        <v>44795</v>
      </c>
      <c r="B412" s="4">
        <v>4283.74</v>
      </c>
      <c r="C412" s="2">
        <v>142.30000000000001</v>
      </c>
      <c r="D412" s="2">
        <v>302.87</v>
      </c>
    </row>
    <row r="413" spans="1:4">
      <c r="A413" s="1">
        <v>44796</v>
      </c>
      <c r="B413" s="4">
        <v>4228.4799999999996</v>
      </c>
      <c r="C413" s="2">
        <v>138.22999999999999</v>
      </c>
      <c r="D413" s="2">
        <v>296.67</v>
      </c>
    </row>
    <row r="414" spans="1:4">
      <c r="A414" s="1">
        <v>44797</v>
      </c>
      <c r="B414" s="4">
        <v>4137.99</v>
      </c>
      <c r="C414" s="2">
        <v>133.22</v>
      </c>
      <c r="D414" s="2">
        <v>289.91000000000003</v>
      </c>
    </row>
    <row r="415" spans="1:4">
      <c r="A415" s="1">
        <v>44798</v>
      </c>
      <c r="B415" s="4">
        <v>4128.7299999999996</v>
      </c>
      <c r="C415" s="2">
        <v>133.62</v>
      </c>
      <c r="D415" s="2">
        <v>296.45</v>
      </c>
    </row>
    <row r="416" spans="1:4">
      <c r="A416" s="1">
        <v>44799</v>
      </c>
      <c r="B416" s="4">
        <v>4140.7700000000004</v>
      </c>
      <c r="C416" s="2">
        <v>133.80000000000001</v>
      </c>
      <c r="D416" s="2">
        <v>297.10000000000002</v>
      </c>
    </row>
    <row r="417" spans="1:4">
      <c r="A417" s="1">
        <v>44802</v>
      </c>
      <c r="B417" s="4">
        <v>4199.12</v>
      </c>
      <c r="C417" s="2">
        <v>137.28</v>
      </c>
      <c r="D417" s="2">
        <v>296.07</v>
      </c>
    </row>
    <row r="418" spans="1:4">
      <c r="A418" s="1">
        <v>44803</v>
      </c>
      <c r="B418" s="4">
        <v>4057.66</v>
      </c>
      <c r="C418" s="2">
        <v>130.75</v>
      </c>
      <c r="D418" s="2">
        <v>288.08999999999997</v>
      </c>
    </row>
    <row r="419" spans="1:4">
      <c r="A419" s="1">
        <v>44804</v>
      </c>
      <c r="B419" s="4">
        <v>4030.61</v>
      </c>
      <c r="C419" s="2">
        <v>129.79</v>
      </c>
      <c r="D419" s="2">
        <v>284.82</v>
      </c>
    </row>
    <row r="420" spans="1:4">
      <c r="A420" s="1">
        <v>44805</v>
      </c>
      <c r="B420" s="4">
        <v>3986.16</v>
      </c>
      <c r="C420" s="2">
        <v>128.72999999999999</v>
      </c>
      <c r="D420" s="2">
        <v>277.7</v>
      </c>
    </row>
    <row r="421" spans="1:4">
      <c r="A421" s="1">
        <v>44806</v>
      </c>
      <c r="B421" s="4">
        <v>3955</v>
      </c>
      <c r="C421" s="2">
        <v>126.77</v>
      </c>
      <c r="D421" s="2">
        <v>275.61</v>
      </c>
    </row>
    <row r="422" spans="1:4">
      <c r="A422" s="1">
        <v>44810</v>
      </c>
      <c r="B422" s="4">
        <v>3966.85</v>
      </c>
      <c r="C422" s="2">
        <v>127.82</v>
      </c>
      <c r="D422" s="2">
        <v>277.16000000000003</v>
      </c>
    </row>
    <row r="423" spans="1:4">
      <c r="A423" s="1">
        <v>44811</v>
      </c>
      <c r="B423" s="4">
        <v>3924.26</v>
      </c>
      <c r="C423" s="2">
        <v>127.51</v>
      </c>
      <c r="D423" s="2">
        <v>270.20999999999998</v>
      </c>
    </row>
    <row r="424" spans="1:4">
      <c r="A424" s="1">
        <v>44812</v>
      </c>
      <c r="B424" s="4">
        <v>3908.19</v>
      </c>
      <c r="C424" s="2">
        <v>126.11</v>
      </c>
      <c r="D424" s="2">
        <v>274.42</v>
      </c>
    </row>
    <row r="425" spans="1:4">
      <c r="A425" s="1">
        <v>44813</v>
      </c>
      <c r="B425" s="4">
        <v>3979.87</v>
      </c>
      <c r="C425" s="2">
        <v>129.47999999999999</v>
      </c>
      <c r="D425" s="2">
        <v>283.7</v>
      </c>
    </row>
    <row r="426" spans="1:4">
      <c r="A426" s="1">
        <v>44816</v>
      </c>
      <c r="B426" s="4">
        <v>4006.18</v>
      </c>
      <c r="C426" s="2">
        <v>129.82</v>
      </c>
      <c r="D426" s="2">
        <v>289.26</v>
      </c>
    </row>
    <row r="427" spans="1:4">
      <c r="A427" s="1">
        <v>44817</v>
      </c>
      <c r="B427" s="4">
        <v>4067.36</v>
      </c>
      <c r="C427" s="2">
        <v>133.27000000000001</v>
      </c>
      <c r="D427" s="2">
        <v>299.68</v>
      </c>
    </row>
    <row r="428" spans="1:4">
      <c r="A428" s="1">
        <v>44818</v>
      </c>
      <c r="B428" s="4">
        <v>4110.41</v>
      </c>
      <c r="C428" s="2">
        <v>136.44999999999999</v>
      </c>
      <c r="D428" s="2">
        <v>304.42</v>
      </c>
    </row>
    <row r="429" spans="1:4">
      <c r="A429" s="1">
        <v>44819</v>
      </c>
      <c r="B429" s="4">
        <v>3932.69</v>
      </c>
      <c r="C429" s="2">
        <v>126.82</v>
      </c>
      <c r="D429" s="2">
        <v>292.13</v>
      </c>
    </row>
    <row r="430" spans="1:4">
      <c r="A430" s="1">
        <v>44820</v>
      </c>
      <c r="B430" s="4">
        <v>3946.01</v>
      </c>
      <c r="C430" s="2">
        <v>128.55000000000001</v>
      </c>
      <c r="D430" s="2">
        <v>302.61</v>
      </c>
    </row>
    <row r="431" spans="1:4">
      <c r="A431" s="1">
        <v>44823</v>
      </c>
      <c r="B431" s="4">
        <v>3901.35</v>
      </c>
      <c r="C431" s="2">
        <v>126.28</v>
      </c>
      <c r="D431" s="2">
        <v>303.75</v>
      </c>
    </row>
    <row r="432" spans="1:4">
      <c r="A432" s="1">
        <v>44824</v>
      </c>
      <c r="B432" s="4">
        <v>3873.33</v>
      </c>
      <c r="C432" s="2">
        <v>123.53</v>
      </c>
      <c r="D432" s="2">
        <v>303.35000000000002</v>
      </c>
    </row>
    <row r="433" spans="1:4">
      <c r="A433" s="1">
        <v>44825</v>
      </c>
      <c r="B433" s="4">
        <v>3899.89</v>
      </c>
      <c r="C433" s="2">
        <v>124.66</v>
      </c>
      <c r="D433" s="2">
        <v>309.07</v>
      </c>
    </row>
    <row r="434" spans="1:4">
      <c r="A434" s="1">
        <v>44826</v>
      </c>
      <c r="B434" s="4">
        <v>3855.93</v>
      </c>
      <c r="C434" s="2">
        <v>122.19</v>
      </c>
      <c r="D434" s="2">
        <v>308.73</v>
      </c>
    </row>
    <row r="435" spans="1:4">
      <c r="A435" s="1">
        <v>44827</v>
      </c>
      <c r="B435" s="4">
        <v>3789.93</v>
      </c>
      <c r="C435" s="2">
        <v>118.54</v>
      </c>
      <c r="D435" s="2">
        <v>300.8</v>
      </c>
    </row>
    <row r="436" spans="1:4">
      <c r="A436" s="1">
        <v>44830</v>
      </c>
      <c r="B436" s="4">
        <v>3757.99</v>
      </c>
      <c r="C436" s="2">
        <v>117.31</v>
      </c>
      <c r="D436" s="2">
        <v>288.58999999999997</v>
      </c>
    </row>
    <row r="437" spans="1:4">
      <c r="A437" s="1">
        <v>44831</v>
      </c>
      <c r="B437" s="4">
        <v>3693.23</v>
      </c>
      <c r="C437" s="2">
        <v>113.78</v>
      </c>
      <c r="D437" s="2">
        <v>275.33</v>
      </c>
    </row>
    <row r="438" spans="1:4">
      <c r="A438" s="1">
        <v>44832</v>
      </c>
      <c r="B438" s="4">
        <v>3655.04</v>
      </c>
      <c r="C438" s="2">
        <v>115.15</v>
      </c>
      <c r="D438" s="2">
        <v>276.01</v>
      </c>
    </row>
    <row r="439" spans="1:4">
      <c r="A439" s="1">
        <v>44833</v>
      </c>
      <c r="B439" s="4">
        <v>3647.29</v>
      </c>
      <c r="C439" s="2">
        <v>114.41</v>
      </c>
      <c r="D439" s="2">
        <v>282.94</v>
      </c>
    </row>
    <row r="440" spans="1:4">
      <c r="A440" s="1">
        <v>44834</v>
      </c>
      <c r="B440" s="4">
        <v>3719.04</v>
      </c>
      <c r="C440" s="2">
        <v>118.01</v>
      </c>
      <c r="D440" s="2">
        <v>287.81</v>
      </c>
    </row>
    <row r="441" spans="1:4">
      <c r="A441" s="1">
        <v>44837</v>
      </c>
      <c r="B441" s="4">
        <v>3640.47</v>
      </c>
      <c r="C441" s="2">
        <v>114.8</v>
      </c>
      <c r="D441" s="2">
        <v>268.20999999999998</v>
      </c>
    </row>
    <row r="442" spans="1:4">
      <c r="A442" s="1">
        <v>44838</v>
      </c>
      <c r="B442" s="4">
        <v>3585.62</v>
      </c>
      <c r="C442" s="2">
        <v>113</v>
      </c>
      <c r="D442" s="2">
        <v>265.25</v>
      </c>
    </row>
    <row r="443" spans="1:4">
      <c r="A443" s="1">
        <v>44839</v>
      </c>
      <c r="B443" s="4">
        <v>3678.43</v>
      </c>
      <c r="C443" s="2">
        <v>115.88</v>
      </c>
      <c r="D443" s="2">
        <v>242.4</v>
      </c>
    </row>
    <row r="444" spans="1:4">
      <c r="A444" s="1">
        <v>44840</v>
      </c>
      <c r="B444" s="4">
        <v>3790.93</v>
      </c>
      <c r="C444" s="2">
        <v>121.09</v>
      </c>
      <c r="D444" s="2">
        <v>249.44</v>
      </c>
    </row>
    <row r="445" spans="1:4">
      <c r="A445" s="1">
        <v>44841</v>
      </c>
      <c r="B445" s="4">
        <v>3783.28</v>
      </c>
      <c r="C445" s="2">
        <v>120.95</v>
      </c>
      <c r="D445" s="2">
        <v>240.81</v>
      </c>
    </row>
    <row r="446" spans="1:4">
      <c r="A446" s="1">
        <v>44845</v>
      </c>
      <c r="B446" s="4">
        <v>3744.52</v>
      </c>
      <c r="C446" s="2">
        <v>120.3</v>
      </c>
      <c r="D446" s="2">
        <v>238.13</v>
      </c>
    </row>
    <row r="447" spans="1:4">
      <c r="A447" s="1">
        <v>44846</v>
      </c>
      <c r="B447" s="4">
        <v>3639.66</v>
      </c>
      <c r="C447" s="2">
        <v>114.56</v>
      </c>
      <c r="D447" s="2">
        <v>223.07</v>
      </c>
    </row>
    <row r="448" spans="1:4">
      <c r="A448" s="1">
        <v>44847</v>
      </c>
      <c r="B448" s="4">
        <v>3612.39</v>
      </c>
      <c r="C448" s="2">
        <v>113.67</v>
      </c>
      <c r="D448" s="2">
        <v>222.96</v>
      </c>
    </row>
    <row r="449" spans="1:4">
      <c r="A449" s="1">
        <v>44848</v>
      </c>
      <c r="B449" s="4">
        <v>3588.84</v>
      </c>
      <c r="C449" s="2">
        <v>112.21</v>
      </c>
      <c r="D449" s="2">
        <v>216.5</v>
      </c>
    </row>
    <row r="450" spans="1:4">
      <c r="A450" s="1">
        <v>44851</v>
      </c>
      <c r="B450" s="4">
        <v>3577.03</v>
      </c>
      <c r="C450" s="2">
        <v>112.9</v>
      </c>
      <c r="D450" s="2">
        <v>217.24</v>
      </c>
    </row>
    <row r="451" spans="1:4">
      <c r="A451" s="1">
        <v>44852</v>
      </c>
      <c r="B451" s="4">
        <v>3669.91</v>
      </c>
      <c r="C451" s="2">
        <v>112.53</v>
      </c>
      <c r="D451" s="2">
        <v>221.72</v>
      </c>
    </row>
    <row r="452" spans="1:4">
      <c r="A452" s="1">
        <v>44853</v>
      </c>
      <c r="B452" s="4">
        <v>3583.07</v>
      </c>
      <c r="C452" s="2">
        <v>106.9</v>
      </c>
      <c r="D452" s="2">
        <v>204.99</v>
      </c>
    </row>
    <row r="453" spans="1:4">
      <c r="A453" s="1">
        <v>44854</v>
      </c>
      <c r="B453" s="4">
        <v>3677.95</v>
      </c>
      <c r="C453" s="2">
        <v>113.79</v>
      </c>
      <c r="D453" s="2">
        <v>219.35</v>
      </c>
    </row>
    <row r="454" spans="1:4">
      <c r="A454" s="1">
        <v>44855</v>
      </c>
      <c r="B454" s="4">
        <v>3719.98</v>
      </c>
      <c r="C454" s="2">
        <v>116.36</v>
      </c>
      <c r="D454" s="2">
        <v>220.19</v>
      </c>
    </row>
    <row r="455" spans="1:4">
      <c r="A455" s="1">
        <v>44858</v>
      </c>
      <c r="B455" s="4">
        <v>3695.16</v>
      </c>
      <c r="C455" s="2">
        <v>115.07</v>
      </c>
      <c r="D455" s="2">
        <v>222.04</v>
      </c>
    </row>
    <row r="456" spans="1:4">
      <c r="A456" s="1">
        <v>44859</v>
      </c>
      <c r="B456" s="4">
        <v>3665.78</v>
      </c>
      <c r="C456" s="2">
        <v>115.25</v>
      </c>
      <c r="D456" s="2">
        <v>207.28</v>
      </c>
    </row>
    <row r="457" spans="1:4">
      <c r="A457" s="1">
        <v>44860</v>
      </c>
      <c r="B457" s="4">
        <v>3752.75</v>
      </c>
      <c r="C457" s="2">
        <v>119.32</v>
      </c>
      <c r="D457" s="2">
        <v>214.44</v>
      </c>
    </row>
    <row r="458" spans="1:4">
      <c r="A458" s="1">
        <v>44861</v>
      </c>
      <c r="B458" s="4">
        <v>3797.34</v>
      </c>
      <c r="C458" s="2">
        <v>119.82</v>
      </c>
      <c r="D458" s="2">
        <v>211.25</v>
      </c>
    </row>
    <row r="459" spans="1:4">
      <c r="A459" s="1">
        <v>44862</v>
      </c>
      <c r="B459" s="4">
        <v>3859.11</v>
      </c>
      <c r="C459" s="2">
        <v>120.6</v>
      </c>
      <c r="D459" s="2">
        <v>222.41</v>
      </c>
    </row>
    <row r="460" spans="1:4">
      <c r="A460" s="1">
        <v>44865</v>
      </c>
      <c r="B460" s="4">
        <v>3830.6</v>
      </c>
      <c r="C460" s="2">
        <v>115.66</v>
      </c>
      <c r="D460" s="2">
        <v>224.64</v>
      </c>
    </row>
    <row r="461" spans="1:4">
      <c r="A461" s="1">
        <v>44866</v>
      </c>
      <c r="B461" s="4">
        <v>3807.3</v>
      </c>
      <c r="C461" s="2">
        <v>110.96</v>
      </c>
      <c r="D461" s="2">
        <v>225.09</v>
      </c>
    </row>
    <row r="462" spans="1:4">
      <c r="A462" s="1">
        <v>44867</v>
      </c>
      <c r="B462" s="4">
        <v>3901.06</v>
      </c>
      <c r="C462" s="2">
        <v>103.41</v>
      </c>
      <c r="D462" s="2">
        <v>228.52</v>
      </c>
    </row>
    <row r="463" spans="1:4">
      <c r="A463" s="1">
        <v>44868</v>
      </c>
      <c r="B463" s="4">
        <v>3871.98</v>
      </c>
      <c r="C463" s="2">
        <v>102.44</v>
      </c>
      <c r="D463" s="2">
        <v>227.54</v>
      </c>
    </row>
    <row r="464" spans="1:4">
      <c r="A464" s="1">
        <v>44869</v>
      </c>
      <c r="B464" s="4">
        <v>3856.1</v>
      </c>
      <c r="C464" s="2">
        <v>96.79</v>
      </c>
      <c r="D464" s="2">
        <v>227.82</v>
      </c>
    </row>
    <row r="465" spans="1:4">
      <c r="A465" s="1">
        <v>44872</v>
      </c>
      <c r="B465" s="4">
        <v>3759.69</v>
      </c>
      <c r="C465" s="2">
        <v>92.12</v>
      </c>
      <c r="D465" s="2">
        <v>214.98</v>
      </c>
    </row>
    <row r="466" spans="1:4">
      <c r="A466" s="1">
        <v>44873</v>
      </c>
      <c r="B466" s="4">
        <v>3719.89</v>
      </c>
      <c r="C466" s="2">
        <v>89.3</v>
      </c>
      <c r="D466" s="2">
        <v>215.31</v>
      </c>
    </row>
    <row r="467" spans="1:4">
      <c r="A467" s="1">
        <v>44874</v>
      </c>
      <c r="B467" s="4">
        <v>3770.55</v>
      </c>
      <c r="C467" s="2">
        <v>90.98</v>
      </c>
      <c r="D467" s="2">
        <v>207.47</v>
      </c>
    </row>
    <row r="468" spans="1:4">
      <c r="A468" s="1">
        <v>44875</v>
      </c>
      <c r="B468" s="4">
        <v>3806.8</v>
      </c>
      <c r="C468" s="2">
        <v>90.53</v>
      </c>
      <c r="D468" s="2">
        <v>197.08</v>
      </c>
    </row>
    <row r="469" spans="1:4">
      <c r="A469" s="1">
        <v>44879</v>
      </c>
      <c r="B469" s="4">
        <v>3828.11</v>
      </c>
      <c r="C469" s="2">
        <v>89.98</v>
      </c>
      <c r="D469" s="2">
        <v>191.3</v>
      </c>
    </row>
    <row r="470" spans="1:4">
      <c r="A470" s="1">
        <v>44880</v>
      </c>
      <c r="B470" s="4">
        <v>3748.57</v>
      </c>
      <c r="C470" s="2">
        <v>86.14</v>
      </c>
      <c r="D470" s="2">
        <v>177.59</v>
      </c>
    </row>
    <row r="471" spans="1:4">
      <c r="A471" s="1">
        <v>44881</v>
      </c>
      <c r="B471" s="4">
        <v>3956.37</v>
      </c>
      <c r="C471" s="2">
        <v>96.63</v>
      </c>
      <c r="D471" s="2">
        <v>190.72</v>
      </c>
    </row>
    <row r="472" spans="1:4">
      <c r="A472" s="1">
        <v>44882</v>
      </c>
      <c r="B472" s="4">
        <v>3992.93</v>
      </c>
      <c r="C472" s="2">
        <v>100.79</v>
      </c>
      <c r="D472" s="2">
        <v>195.97</v>
      </c>
    </row>
    <row r="473" spans="1:4">
      <c r="A473" s="1">
        <v>44883</v>
      </c>
      <c r="B473" s="4">
        <v>3957.25</v>
      </c>
      <c r="C473" s="2">
        <v>98.49</v>
      </c>
      <c r="D473" s="2">
        <v>190.95</v>
      </c>
    </row>
    <row r="474" spans="1:4">
      <c r="A474" s="1">
        <v>44886</v>
      </c>
      <c r="B474" s="4">
        <v>3991.73</v>
      </c>
      <c r="C474" s="2">
        <v>98.94</v>
      </c>
      <c r="D474" s="2">
        <v>194.42</v>
      </c>
    </row>
    <row r="475" spans="1:4">
      <c r="A475" s="1">
        <v>44887</v>
      </c>
      <c r="B475" s="4">
        <v>3958.79</v>
      </c>
      <c r="C475" s="2">
        <v>97.12</v>
      </c>
      <c r="D475" s="2">
        <v>186.92</v>
      </c>
    </row>
    <row r="476" spans="1:4">
      <c r="A476" s="1">
        <v>44888</v>
      </c>
      <c r="B476" s="4">
        <v>3946.56</v>
      </c>
      <c r="C476" s="2">
        <v>94.85</v>
      </c>
      <c r="D476" s="2">
        <v>183.17</v>
      </c>
    </row>
    <row r="477" spans="1:4">
      <c r="A477" s="1">
        <v>44890</v>
      </c>
      <c r="B477" s="4">
        <v>3965.34</v>
      </c>
      <c r="C477" s="2">
        <v>94.14</v>
      </c>
      <c r="D477" s="2">
        <v>180.19</v>
      </c>
    </row>
    <row r="478" spans="1:4">
      <c r="A478" s="1">
        <v>44893</v>
      </c>
      <c r="B478" s="4">
        <v>3949.94</v>
      </c>
      <c r="C478" s="2">
        <v>92.46</v>
      </c>
      <c r="D478" s="2">
        <v>167.87</v>
      </c>
    </row>
    <row r="479" spans="1:4">
      <c r="A479" s="1">
        <v>44894</v>
      </c>
      <c r="B479" s="4">
        <v>4003.58</v>
      </c>
      <c r="C479" s="2">
        <v>93.2</v>
      </c>
      <c r="D479" s="2">
        <v>169.91</v>
      </c>
    </row>
    <row r="480" spans="1:4">
      <c r="A480" s="1">
        <v>44895</v>
      </c>
      <c r="B480" s="4">
        <v>4027.26</v>
      </c>
      <c r="C480" s="2">
        <v>94.13</v>
      </c>
      <c r="D480" s="2">
        <v>183.2</v>
      </c>
    </row>
    <row r="481" spans="1:4">
      <c r="A481" s="1">
        <v>44896</v>
      </c>
      <c r="B481" s="4">
        <v>4026.12</v>
      </c>
      <c r="C481" s="2">
        <v>93.41</v>
      </c>
      <c r="D481" s="2">
        <v>182.86</v>
      </c>
    </row>
    <row r="482" spans="1:4">
      <c r="A482" s="1">
        <v>44897</v>
      </c>
      <c r="B482" s="4">
        <v>3963.94</v>
      </c>
      <c r="C482" s="2">
        <v>93.95</v>
      </c>
      <c r="D482" s="2">
        <v>182.92</v>
      </c>
    </row>
    <row r="483" spans="1:4">
      <c r="A483" s="1">
        <v>44900</v>
      </c>
      <c r="B483" s="4">
        <v>3957.63</v>
      </c>
      <c r="C483" s="2">
        <v>92.42</v>
      </c>
      <c r="D483" s="2">
        <v>180.83</v>
      </c>
    </row>
    <row r="484" spans="1:4">
      <c r="A484" s="1">
        <v>44901</v>
      </c>
      <c r="B484" s="4">
        <v>4080.11</v>
      </c>
      <c r="C484" s="2">
        <v>96.54</v>
      </c>
      <c r="D484" s="2">
        <v>194.7</v>
      </c>
    </row>
    <row r="485" spans="1:4">
      <c r="A485" s="1">
        <v>44902</v>
      </c>
      <c r="B485" s="4">
        <v>4076.57</v>
      </c>
      <c r="C485" s="2">
        <v>95.5</v>
      </c>
      <c r="D485" s="2">
        <v>194.7</v>
      </c>
    </row>
    <row r="486" spans="1:4">
      <c r="A486" s="1">
        <v>44903</v>
      </c>
      <c r="B486" s="4">
        <v>4071.7</v>
      </c>
      <c r="C486" s="2">
        <v>94.13</v>
      </c>
      <c r="D486" s="2">
        <v>194.86</v>
      </c>
    </row>
    <row r="487" spans="1:4">
      <c r="A487" s="1">
        <v>44904</v>
      </c>
      <c r="B487" s="4">
        <v>3998.84</v>
      </c>
      <c r="C487" s="2">
        <v>91.01</v>
      </c>
      <c r="D487" s="2">
        <v>182.45</v>
      </c>
    </row>
    <row r="488" spans="1:4">
      <c r="A488" s="1">
        <v>44907</v>
      </c>
      <c r="B488" s="4">
        <v>3941.26</v>
      </c>
      <c r="C488" s="2">
        <v>88.25</v>
      </c>
      <c r="D488" s="2">
        <v>179.82</v>
      </c>
    </row>
    <row r="489" spans="1:4">
      <c r="A489" s="1">
        <v>44908</v>
      </c>
      <c r="B489" s="4">
        <v>3933.92</v>
      </c>
      <c r="C489" s="2">
        <v>88.46</v>
      </c>
      <c r="D489" s="2">
        <v>174.04</v>
      </c>
    </row>
    <row r="490" spans="1:4">
      <c r="A490" s="1">
        <v>44909</v>
      </c>
      <c r="B490" s="4">
        <v>3963.51</v>
      </c>
      <c r="C490" s="2">
        <v>90.35</v>
      </c>
      <c r="D490" s="2">
        <v>173.44</v>
      </c>
    </row>
    <row r="491" spans="1:4">
      <c r="A491" s="1">
        <v>44910</v>
      </c>
      <c r="B491" s="4">
        <v>3934.38</v>
      </c>
      <c r="C491" s="2">
        <v>89.09</v>
      </c>
      <c r="D491" s="2">
        <v>179.05</v>
      </c>
    </row>
    <row r="492" spans="1:4">
      <c r="A492" s="1">
        <v>44911</v>
      </c>
      <c r="B492" s="4">
        <v>3990.56</v>
      </c>
      <c r="C492" s="2">
        <v>90.55</v>
      </c>
      <c r="D492" s="2">
        <v>167.82</v>
      </c>
    </row>
    <row r="493" spans="1:4">
      <c r="A493" s="1">
        <v>44914</v>
      </c>
      <c r="B493" s="4">
        <v>4019.65</v>
      </c>
      <c r="C493" s="2">
        <v>92.49</v>
      </c>
      <c r="D493" s="2">
        <v>160.94999999999999</v>
      </c>
    </row>
    <row r="494" spans="1:4">
      <c r="A494" s="1">
        <v>44915</v>
      </c>
      <c r="B494" s="4">
        <v>3995.32</v>
      </c>
      <c r="C494" s="2">
        <v>91.58</v>
      </c>
      <c r="D494" s="2">
        <v>156.80000000000001</v>
      </c>
    </row>
    <row r="495" spans="1:4">
      <c r="A495" s="1">
        <v>44916</v>
      </c>
      <c r="B495" s="4">
        <v>3895.75</v>
      </c>
      <c r="C495" s="2">
        <v>88.45</v>
      </c>
      <c r="D495" s="2">
        <v>157.66999999999999</v>
      </c>
    </row>
    <row r="496" spans="1:4">
      <c r="A496" s="1">
        <v>44917</v>
      </c>
      <c r="B496" s="4">
        <v>3852.36</v>
      </c>
      <c r="C496" s="2">
        <v>87.86</v>
      </c>
      <c r="D496" s="2">
        <v>150.22999999999999</v>
      </c>
    </row>
    <row r="497" spans="1:4">
      <c r="A497" s="1">
        <v>44918</v>
      </c>
      <c r="B497" s="4">
        <v>3817.66</v>
      </c>
      <c r="C497" s="2">
        <v>84.92</v>
      </c>
      <c r="D497" s="2">
        <v>149.87</v>
      </c>
    </row>
    <row r="498" spans="1:4">
      <c r="A498" s="1">
        <v>44922</v>
      </c>
      <c r="B498" s="4">
        <v>3821.62</v>
      </c>
      <c r="C498" s="2">
        <v>85.19</v>
      </c>
      <c r="D498" s="2">
        <v>137.80000000000001</v>
      </c>
    </row>
    <row r="499" spans="1:4">
      <c r="A499" s="1">
        <v>44923</v>
      </c>
      <c r="B499" s="4">
        <v>3878.44</v>
      </c>
      <c r="C499" s="2">
        <v>86.77</v>
      </c>
      <c r="D499" s="2">
        <v>137.57</v>
      </c>
    </row>
    <row r="500" spans="1:4">
      <c r="A500" s="1">
        <v>44924</v>
      </c>
      <c r="B500" s="4">
        <v>3822.39</v>
      </c>
      <c r="C500" s="2">
        <v>83.79</v>
      </c>
      <c r="D500" s="2">
        <v>125.35</v>
      </c>
    </row>
    <row r="501" spans="1:4">
      <c r="A501" s="1">
        <v>44925</v>
      </c>
      <c r="B501" s="4">
        <v>3844.82</v>
      </c>
      <c r="C501" s="2">
        <v>85.25</v>
      </c>
      <c r="D501" s="2">
        <v>123.15</v>
      </c>
    </row>
    <row r="502" spans="1:4">
      <c r="A502" s="1">
        <v>44929</v>
      </c>
      <c r="B502" s="4">
        <v>3829.25</v>
      </c>
      <c r="C502" s="2">
        <v>83.04</v>
      </c>
      <c r="D502" s="2">
        <v>109.1</v>
      </c>
    </row>
    <row r="503" spans="1:4">
      <c r="A503" s="1">
        <v>44930</v>
      </c>
      <c r="B503" s="4">
        <v>3783.22</v>
      </c>
      <c r="C503" s="2">
        <v>81.819999999999993</v>
      </c>
      <c r="D503" s="2">
        <v>112.71</v>
      </c>
    </row>
    <row r="504" spans="1:4">
      <c r="A504" s="1">
        <v>44931</v>
      </c>
      <c r="B504" s="4">
        <v>3849.28</v>
      </c>
      <c r="C504" s="2">
        <v>84.18</v>
      </c>
      <c r="D504" s="2">
        <v>121.82</v>
      </c>
    </row>
    <row r="505" spans="1:4">
      <c r="A505" s="1">
        <v>44932</v>
      </c>
      <c r="B505" s="4">
        <v>3839.5</v>
      </c>
      <c r="C505" s="2">
        <v>84</v>
      </c>
      <c r="D505" s="2">
        <v>123.18</v>
      </c>
    </row>
    <row r="506" spans="1:4">
      <c r="A506" s="1">
        <v>44935</v>
      </c>
      <c r="B506" s="4">
        <v>3824.14</v>
      </c>
      <c r="C506" s="2">
        <v>85.82</v>
      </c>
      <c r="D506" s="2">
        <v>108.1</v>
      </c>
    </row>
    <row r="507" spans="1:4">
      <c r="A507" s="1">
        <v>44936</v>
      </c>
      <c r="B507" s="4">
        <v>3852.97</v>
      </c>
      <c r="C507" s="2">
        <v>85.14</v>
      </c>
      <c r="D507" s="2">
        <v>113.64</v>
      </c>
    </row>
    <row r="508" spans="1:4">
      <c r="A508" s="1">
        <v>44937</v>
      </c>
      <c r="B508" s="4">
        <v>3808.1</v>
      </c>
      <c r="C508" s="2">
        <v>83.12</v>
      </c>
      <c r="D508" s="2">
        <v>110.34</v>
      </c>
    </row>
    <row r="509" spans="1:4">
      <c r="A509" s="1">
        <v>44938</v>
      </c>
      <c r="B509" s="4">
        <v>3895.08</v>
      </c>
      <c r="C509" s="2">
        <v>86.08</v>
      </c>
      <c r="D509" s="2">
        <v>113.06</v>
      </c>
    </row>
    <row r="510" spans="1:4">
      <c r="A510" s="1">
        <v>44939</v>
      </c>
      <c r="B510" s="4">
        <v>3892.09</v>
      </c>
      <c r="C510" s="2">
        <v>87.36</v>
      </c>
      <c r="D510" s="2">
        <v>119.77</v>
      </c>
    </row>
    <row r="511" spans="1:4">
      <c r="A511" s="1">
        <v>44943</v>
      </c>
      <c r="B511" s="4">
        <v>3919.25</v>
      </c>
      <c r="C511" s="2">
        <v>89.87</v>
      </c>
      <c r="D511" s="2">
        <v>118.85</v>
      </c>
    </row>
    <row r="512" spans="1:4">
      <c r="A512" s="1">
        <v>44944</v>
      </c>
      <c r="B512" s="4">
        <v>3969.61</v>
      </c>
      <c r="C512" s="2">
        <v>95.09</v>
      </c>
      <c r="D512" s="2">
        <v>123.22</v>
      </c>
    </row>
    <row r="513" spans="1:4">
      <c r="A513" s="1">
        <v>44945</v>
      </c>
      <c r="B513" s="4">
        <v>3983.17</v>
      </c>
      <c r="C513" s="2">
        <v>95.27</v>
      </c>
      <c r="D513" s="2">
        <v>123.56</v>
      </c>
    </row>
    <row r="514" spans="1:4">
      <c r="A514" s="1">
        <v>44946</v>
      </c>
      <c r="B514" s="4">
        <v>3999.09</v>
      </c>
      <c r="C514" s="2">
        <v>98.12</v>
      </c>
      <c r="D514" s="2">
        <v>122.4</v>
      </c>
    </row>
    <row r="515" spans="1:4">
      <c r="A515" s="1">
        <v>44949</v>
      </c>
      <c r="B515" s="4">
        <v>3990.97</v>
      </c>
      <c r="C515" s="2">
        <v>96.05</v>
      </c>
      <c r="D515" s="2">
        <v>131.49</v>
      </c>
    </row>
    <row r="516" spans="1:4">
      <c r="A516" s="1">
        <v>44950</v>
      </c>
      <c r="B516" s="4">
        <v>3928.86</v>
      </c>
      <c r="C516" s="2">
        <v>95.46</v>
      </c>
      <c r="D516" s="2">
        <v>128.78</v>
      </c>
    </row>
    <row r="517" spans="1:4">
      <c r="A517" s="1">
        <v>44951</v>
      </c>
      <c r="B517" s="4">
        <v>3898.85</v>
      </c>
      <c r="C517" s="2">
        <v>93.68</v>
      </c>
      <c r="D517" s="2">
        <v>127.17</v>
      </c>
    </row>
    <row r="518" spans="1:4">
      <c r="A518" s="1">
        <v>44952</v>
      </c>
      <c r="B518" s="4">
        <v>3972.61</v>
      </c>
      <c r="C518" s="2">
        <v>97.25</v>
      </c>
      <c r="D518" s="2">
        <v>133.41999999999999</v>
      </c>
    </row>
    <row r="519" spans="1:4">
      <c r="A519" s="1">
        <v>44953</v>
      </c>
      <c r="B519" s="4">
        <v>4019.81</v>
      </c>
      <c r="C519" s="2">
        <v>97.52</v>
      </c>
      <c r="D519" s="2">
        <v>143.75</v>
      </c>
    </row>
    <row r="520" spans="1:4">
      <c r="A520" s="1">
        <v>44956</v>
      </c>
      <c r="B520" s="4">
        <v>4016.95</v>
      </c>
      <c r="C520" s="2">
        <v>96.32</v>
      </c>
      <c r="D520" s="2">
        <v>143.88999999999999</v>
      </c>
    </row>
    <row r="521" spans="1:4">
      <c r="A521" s="1">
        <v>44957</v>
      </c>
      <c r="B521" s="4">
        <v>4016.22</v>
      </c>
      <c r="C521" s="2">
        <v>97.18</v>
      </c>
      <c r="D521" s="2">
        <v>144.43</v>
      </c>
    </row>
    <row r="522" spans="1:4">
      <c r="A522" s="1">
        <v>44958</v>
      </c>
      <c r="B522" s="4">
        <v>4060.43</v>
      </c>
      <c r="C522" s="2">
        <v>99.22</v>
      </c>
      <c r="D522" s="2">
        <v>160.27000000000001</v>
      </c>
    </row>
    <row r="523" spans="1:4">
      <c r="A523" s="1">
        <v>44959</v>
      </c>
      <c r="B523" s="4">
        <v>4070.56</v>
      </c>
      <c r="C523" s="2">
        <v>102.24</v>
      </c>
      <c r="D523" s="2">
        <v>177.9</v>
      </c>
    </row>
    <row r="524" spans="1:4">
      <c r="A524" s="1">
        <v>44960</v>
      </c>
      <c r="B524" s="4">
        <v>4017.77</v>
      </c>
      <c r="C524" s="2">
        <v>100.55</v>
      </c>
      <c r="D524" s="2">
        <v>166.66</v>
      </c>
    </row>
    <row r="525" spans="1:4">
      <c r="A525" s="1">
        <v>44963</v>
      </c>
      <c r="B525" s="4">
        <v>4076.6</v>
      </c>
      <c r="C525" s="2">
        <v>103.13</v>
      </c>
      <c r="D525" s="2">
        <v>173.22</v>
      </c>
    </row>
    <row r="526" spans="1:4">
      <c r="A526" s="1">
        <v>44964</v>
      </c>
      <c r="B526" s="4">
        <v>4119.21</v>
      </c>
      <c r="C526" s="2">
        <v>105.15</v>
      </c>
      <c r="D526" s="2">
        <v>181.41</v>
      </c>
    </row>
    <row r="527" spans="1:4">
      <c r="A527" s="1">
        <v>44965</v>
      </c>
      <c r="B527" s="4">
        <v>4179.76</v>
      </c>
      <c r="C527" s="2">
        <v>112.91</v>
      </c>
      <c r="D527" s="2">
        <v>188.27</v>
      </c>
    </row>
    <row r="528" spans="1:4">
      <c r="A528" s="1">
        <v>44966</v>
      </c>
      <c r="B528" s="4">
        <v>4136.4799999999996</v>
      </c>
      <c r="C528" s="2">
        <v>103.39</v>
      </c>
      <c r="D528" s="2">
        <v>189.98</v>
      </c>
    </row>
    <row r="529" spans="1:4">
      <c r="A529" s="1">
        <v>44967</v>
      </c>
      <c r="B529" s="4">
        <v>4111.08</v>
      </c>
      <c r="C529" s="2">
        <v>102.18</v>
      </c>
      <c r="D529" s="2">
        <v>194.76</v>
      </c>
    </row>
    <row r="530" spans="1:4">
      <c r="A530" s="1">
        <v>44970</v>
      </c>
      <c r="B530" s="4">
        <v>4164</v>
      </c>
      <c r="C530" s="2">
        <v>102.11</v>
      </c>
      <c r="D530" s="2">
        <v>196.81</v>
      </c>
    </row>
    <row r="531" spans="1:4">
      <c r="A531" s="1">
        <v>44971</v>
      </c>
      <c r="B531" s="4">
        <v>4117.8599999999997</v>
      </c>
      <c r="C531" s="2">
        <v>100.05</v>
      </c>
      <c r="D531" s="2">
        <v>201.29</v>
      </c>
    </row>
    <row r="532" spans="1:4">
      <c r="A532" s="1">
        <v>44972</v>
      </c>
      <c r="B532" s="4">
        <v>4081.5</v>
      </c>
      <c r="C532" s="2">
        <v>98.24</v>
      </c>
      <c r="D532" s="2">
        <v>207.32</v>
      </c>
    </row>
    <row r="533" spans="1:4">
      <c r="A533" s="1">
        <v>44973</v>
      </c>
      <c r="B533" s="4">
        <v>4090.46</v>
      </c>
      <c r="C533" s="2">
        <v>97.61</v>
      </c>
      <c r="D533" s="2">
        <v>196.89</v>
      </c>
    </row>
    <row r="534" spans="1:4">
      <c r="A534" s="1">
        <v>44974</v>
      </c>
      <c r="B534" s="4">
        <v>4137.29</v>
      </c>
      <c r="C534" s="2">
        <v>99.54</v>
      </c>
      <c r="D534" s="2">
        <v>194.64</v>
      </c>
    </row>
    <row r="535" spans="1:4">
      <c r="A535" s="1">
        <v>44978</v>
      </c>
      <c r="B535" s="4">
        <v>4136.13</v>
      </c>
      <c r="C535" s="2">
        <v>99.7</v>
      </c>
      <c r="D535" s="2">
        <v>209.25</v>
      </c>
    </row>
    <row r="536" spans="1:4">
      <c r="A536" s="1">
        <v>44979</v>
      </c>
      <c r="B536" s="4">
        <v>4147.6000000000004</v>
      </c>
      <c r="C536" s="2">
        <v>101.16</v>
      </c>
      <c r="D536" s="2">
        <v>214.24</v>
      </c>
    </row>
    <row r="537" spans="1:4">
      <c r="A537" s="1">
        <v>44980</v>
      </c>
      <c r="B537" s="4">
        <v>4090.41</v>
      </c>
      <c r="C537" s="2">
        <v>98.15</v>
      </c>
      <c r="D537" s="2">
        <v>202.04</v>
      </c>
    </row>
    <row r="538" spans="1:4">
      <c r="A538" s="1">
        <v>44981</v>
      </c>
      <c r="B538" s="4">
        <v>4079.09</v>
      </c>
      <c r="C538" s="2">
        <v>97.2</v>
      </c>
      <c r="D538" s="2">
        <v>208.31</v>
      </c>
    </row>
    <row r="539" spans="1:4">
      <c r="A539" s="1">
        <v>44984</v>
      </c>
      <c r="B539" s="4">
        <v>3997.34</v>
      </c>
      <c r="C539" s="2">
        <v>94.58</v>
      </c>
      <c r="D539" s="2">
        <v>197.37</v>
      </c>
    </row>
    <row r="540" spans="1:4">
      <c r="A540" s="1">
        <v>44985</v>
      </c>
      <c r="B540" s="4">
        <v>3991.05</v>
      </c>
      <c r="C540" s="2">
        <v>95.79</v>
      </c>
      <c r="D540" s="2">
        <v>200.86</v>
      </c>
    </row>
    <row r="541" spans="1:4">
      <c r="A541" s="1">
        <v>44986</v>
      </c>
      <c r="B541" s="4">
        <v>4012.32</v>
      </c>
      <c r="C541" s="2">
        <v>95.82</v>
      </c>
      <c r="D541" s="2">
        <v>202.07</v>
      </c>
    </row>
    <row r="542" spans="1:4">
      <c r="A542" s="1">
        <v>44987</v>
      </c>
      <c r="B542" s="4">
        <v>3970.04</v>
      </c>
      <c r="C542" s="2">
        <v>93.5</v>
      </c>
      <c r="D542" s="2">
        <v>196.88</v>
      </c>
    </row>
    <row r="543" spans="1:4">
      <c r="A543" s="1">
        <v>44988</v>
      </c>
      <c r="B543" s="4">
        <v>3982.24</v>
      </c>
      <c r="C543" s="2">
        <v>93.76</v>
      </c>
      <c r="D543" s="2">
        <v>207.63</v>
      </c>
    </row>
    <row r="544" spans="1:4">
      <c r="A544" s="1">
        <v>44991</v>
      </c>
      <c r="B544" s="4">
        <v>3970.15</v>
      </c>
      <c r="C544" s="2">
        <v>94.23</v>
      </c>
      <c r="D544" s="2">
        <v>205.71</v>
      </c>
    </row>
    <row r="545" spans="1:4">
      <c r="A545" s="1">
        <v>44992</v>
      </c>
      <c r="B545" s="4">
        <v>3951.39</v>
      </c>
      <c r="C545" s="2">
        <v>92.17</v>
      </c>
      <c r="D545" s="2">
        <v>202.77</v>
      </c>
    </row>
    <row r="546" spans="1:4">
      <c r="A546" s="1">
        <v>44993</v>
      </c>
      <c r="B546" s="4">
        <v>3981.35</v>
      </c>
      <c r="C546" s="2">
        <v>92.13</v>
      </c>
      <c r="D546" s="2">
        <v>190.9</v>
      </c>
    </row>
    <row r="547" spans="1:4">
      <c r="A547" s="1">
        <v>44994</v>
      </c>
      <c r="B547" s="4">
        <v>4045.64</v>
      </c>
      <c r="C547" s="2">
        <v>94.9</v>
      </c>
      <c r="D547" s="2">
        <v>197.79</v>
      </c>
    </row>
    <row r="548" spans="1:4">
      <c r="A548" s="1">
        <v>44995</v>
      </c>
      <c r="B548" s="4">
        <v>4048.42</v>
      </c>
      <c r="C548" s="2">
        <v>93.75</v>
      </c>
      <c r="D548" s="2">
        <v>193.81</v>
      </c>
    </row>
    <row r="549" spans="1:4">
      <c r="A549" s="1">
        <v>44998</v>
      </c>
      <c r="B549" s="4">
        <v>3986.37</v>
      </c>
      <c r="C549" s="2">
        <v>93.55</v>
      </c>
      <c r="D549" s="2">
        <v>187.71</v>
      </c>
    </row>
    <row r="550" spans="1:4">
      <c r="A550" s="1">
        <v>44999</v>
      </c>
      <c r="B550" s="4">
        <v>3992.01</v>
      </c>
      <c r="C550" s="2">
        <v>93.92</v>
      </c>
      <c r="D550" s="2">
        <v>182</v>
      </c>
    </row>
    <row r="551" spans="1:4">
      <c r="A551" s="1">
        <v>45000</v>
      </c>
      <c r="B551" s="4">
        <v>3918.32</v>
      </c>
      <c r="C551" s="2">
        <v>92.25</v>
      </c>
      <c r="D551" s="2">
        <v>172.92</v>
      </c>
    </row>
    <row r="552" spans="1:4">
      <c r="A552" s="1">
        <v>45001</v>
      </c>
      <c r="B552" s="4">
        <v>3861.59</v>
      </c>
      <c r="C552" s="2">
        <v>90.73</v>
      </c>
      <c r="D552" s="2">
        <v>173.44</v>
      </c>
    </row>
    <row r="553" spans="1:4">
      <c r="A553" s="1">
        <v>45002</v>
      </c>
      <c r="B553" s="4">
        <v>3855.76</v>
      </c>
      <c r="C553" s="2">
        <v>92.43</v>
      </c>
      <c r="D553" s="2">
        <v>174.48</v>
      </c>
    </row>
    <row r="554" spans="1:4">
      <c r="A554" s="1">
        <v>45005</v>
      </c>
      <c r="B554" s="4">
        <v>3919.29</v>
      </c>
      <c r="C554" s="2">
        <v>94.88</v>
      </c>
      <c r="D554" s="2">
        <v>183.26</v>
      </c>
    </row>
    <row r="555" spans="1:4">
      <c r="A555" s="1">
        <v>45006</v>
      </c>
      <c r="B555" s="4">
        <v>3891.93</v>
      </c>
      <c r="C555" s="2">
        <v>96.2</v>
      </c>
      <c r="D555" s="2">
        <v>180.45</v>
      </c>
    </row>
    <row r="556" spans="1:4">
      <c r="A556" s="1">
        <v>45007</v>
      </c>
      <c r="B556" s="4">
        <v>3960.28</v>
      </c>
      <c r="C556" s="2">
        <v>100.04</v>
      </c>
      <c r="D556" s="2">
        <v>184.13</v>
      </c>
    </row>
    <row r="557" spans="1:4">
      <c r="A557" s="1">
        <v>45008</v>
      </c>
      <c r="B557" s="4">
        <v>3916.64</v>
      </c>
      <c r="C557" s="2">
        <v>98.95</v>
      </c>
      <c r="D557" s="2">
        <v>180.13</v>
      </c>
    </row>
    <row r="558" spans="1:4">
      <c r="A558" s="1">
        <v>45009</v>
      </c>
      <c r="B558" s="4">
        <v>3951.57</v>
      </c>
      <c r="C558" s="2">
        <v>97.71</v>
      </c>
      <c r="D558" s="2">
        <v>183.25</v>
      </c>
    </row>
    <row r="559" spans="1:4">
      <c r="A559" s="1">
        <v>45012</v>
      </c>
      <c r="B559" s="4">
        <v>4002.87</v>
      </c>
      <c r="C559" s="2">
        <v>100.61</v>
      </c>
      <c r="D559" s="2">
        <v>197.58</v>
      </c>
    </row>
    <row r="560" spans="1:4">
      <c r="A560" s="1">
        <v>45013</v>
      </c>
      <c r="B560" s="4">
        <v>3936.97</v>
      </c>
      <c r="C560" s="2">
        <v>98.7</v>
      </c>
      <c r="D560" s="2">
        <v>191.15</v>
      </c>
    </row>
    <row r="561" spans="1:4">
      <c r="A561" s="1">
        <v>45014</v>
      </c>
      <c r="B561" s="4">
        <v>3948.72</v>
      </c>
      <c r="C561" s="2">
        <v>98.71</v>
      </c>
      <c r="D561" s="2">
        <v>192.22</v>
      </c>
    </row>
    <row r="562" spans="1:4">
      <c r="A562" s="1">
        <v>45015</v>
      </c>
      <c r="B562" s="4">
        <v>3970.99</v>
      </c>
      <c r="C562" s="2">
        <v>98.13</v>
      </c>
      <c r="D562" s="2">
        <v>190.41</v>
      </c>
    </row>
    <row r="563" spans="1:4">
      <c r="A563" s="1">
        <v>45016</v>
      </c>
      <c r="B563" s="4">
        <v>3977.53</v>
      </c>
      <c r="C563" s="2">
        <v>98.04</v>
      </c>
      <c r="D563" s="2">
        <v>191.81</v>
      </c>
    </row>
    <row r="564" spans="1:4">
      <c r="A564" s="1">
        <v>45019</v>
      </c>
      <c r="B564" s="4">
        <v>3971.27</v>
      </c>
      <c r="C564" s="2">
        <v>97.24</v>
      </c>
      <c r="D564" s="2">
        <v>189.19</v>
      </c>
    </row>
    <row r="565" spans="1:4">
      <c r="A565" s="1">
        <v>45020</v>
      </c>
      <c r="B565" s="4">
        <v>4027.81</v>
      </c>
      <c r="C565" s="2">
        <v>100.25</v>
      </c>
      <c r="D565" s="2">
        <v>193.88</v>
      </c>
    </row>
    <row r="566" spans="1:4">
      <c r="A566" s="1">
        <v>45021</v>
      </c>
      <c r="B566" s="4">
        <v>4050.83</v>
      </c>
      <c r="C566" s="2">
        <v>102</v>
      </c>
      <c r="D566" s="2">
        <v>195.28</v>
      </c>
    </row>
    <row r="567" spans="1:4">
      <c r="A567" s="1">
        <v>45022</v>
      </c>
      <c r="B567" s="4">
        <v>4109.3100000000004</v>
      </c>
      <c r="C567" s="2">
        <v>103.29</v>
      </c>
      <c r="D567" s="2">
        <v>207.46</v>
      </c>
    </row>
    <row r="568" spans="1:4">
      <c r="A568" s="1">
        <v>45023</v>
      </c>
      <c r="B568" s="4">
        <v>4124.51</v>
      </c>
      <c r="C568" s="2">
        <v>102.41</v>
      </c>
      <c r="D568" s="2">
        <v>194.77</v>
      </c>
    </row>
    <row r="569" spans="1:4">
      <c r="A569" s="1">
        <v>45026</v>
      </c>
      <c r="B569" s="4">
        <v>4100.6000000000004</v>
      </c>
      <c r="C569" s="2">
        <v>103.95</v>
      </c>
      <c r="D569" s="2">
        <v>192.58</v>
      </c>
    </row>
    <row r="570" spans="1:4">
      <c r="A570" s="1">
        <v>45027</v>
      </c>
      <c r="B570" s="4">
        <v>4090.38</v>
      </c>
      <c r="C570" s="2">
        <v>101.1</v>
      </c>
      <c r="D570" s="2">
        <v>185.52</v>
      </c>
    </row>
    <row r="571" spans="1:4">
      <c r="A571" s="1">
        <v>45028</v>
      </c>
      <c r="B571" s="4">
        <v>4105.0200000000004</v>
      </c>
      <c r="C571" s="2">
        <v>102.06</v>
      </c>
      <c r="D571" s="2">
        <v>185.06</v>
      </c>
    </row>
    <row r="572" spans="1:4">
      <c r="A572" s="1">
        <v>45029</v>
      </c>
      <c r="B572" s="4">
        <v>4109.1099999999997</v>
      </c>
      <c r="C572" s="2">
        <v>102.17</v>
      </c>
      <c r="D572" s="2">
        <v>184.51</v>
      </c>
    </row>
    <row r="573" spans="1:4">
      <c r="A573" s="1">
        <v>45030</v>
      </c>
      <c r="B573" s="4">
        <v>4108.9399999999996</v>
      </c>
      <c r="C573" s="2">
        <v>99.92</v>
      </c>
      <c r="D573" s="2">
        <v>186.79</v>
      </c>
    </row>
    <row r="574" spans="1:4">
      <c r="A574" s="1">
        <v>45033</v>
      </c>
      <c r="B574" s="4">
        <v>4091.95</v>
      </c>
      <c r="C574" s="2">
        <v>97.83</v>
      </c>
      <c r="D574" s="2">
        <v>180.54</v>
      </c>
    </row>
    <row r="575" spans="1:4">
      <c r="A575" s="1">
        <v>45034</v>
      </c>
      <c r="B575" s="4">
        <v>4146.22</v>
      </c>
      <c r="C575" s="2">
        <v>102.4</v>
      </c>
      <c r="D575" s="2">
        <v>185.9</v>
      </c>
    </row>
    <row r="576" spans="1:4">
      <c r="A576" s="1">
        <v>45035</v>
      </c>
      <c r="B576" s="4">
        <v>4137.6400000000003</v>
      </c>
      <c r="C576" s="2">
        <v>102.51</v>
      </c>
      <c r="D576" s="2">
        <v>185</v>
      </c>
    </row>
    <row r="577" spans="1:4">
      <c r="A577" s="1">
        <v>45036</v>
      </c>
      <c r="B577" s="4">
        <v>4151.32</v>
      </c>
      <c r="C577" s="2">
        <v>102.74</v>
      </c>
      <c r="D577" s="2">
        <v>187.04</v>
      </c>
    </row>
    <row r="578" spans="1:4">
      <c r="A578" s="1">
        <v>45037</v>
      </c>
      <c r="B578" s="4">
        <v>4154.87</v>
      </c>
      <c r="C578" s="2">
        <v>102.3</v>
      </c>
      <c r="D578" s="2">
        <v>184.31</v>
      </c>
    </row>
    <row r="579" spans="1:4">
      <c r="A579" s="1">
        <v>45040</v>
      </c>
      <c r="B579" s="4">
        <v>4154.5200000000004</v>
      </c>
      <c r="C579" s="2">
        <v>104.3</v>
      </c>
      <c r="D579" s="2">
        <v>180.59</v>
      </c>
    </row>
    <row r="580" spans="1:4">
      <c r="A580" s="1">
        <v>45041</v>
      </c>
      <c r="B580" s="4">
        <v>4129.79</v>
      </c>
      <c r="C580" s="2">
        <v>103.81</v>
      </c>
      <c r="D580" s="2">
        <v>162.99</v>
      </c>
    </row>
    <row r="581" spans="1:4">
      <c r="A581" s="1">
        <v>45042</v>
      </c>
      <c r="B581" s="4">
        <v>4133.5200000000004</v>
      </c>
      <c r="C581" s="2">
        <v>106.96</v>
      </c>
      <c r="D581" s="2">
        <v>165.08</v>
      </c>
    </row>
    <row r="582" spans="1:4">
      <c r="A582" s="1">
        <v>45043</v>
      </c>
      <c r="B582" s="4">
        <v>4137.04</v>
      </c>
      <c r="C582" s="2">
        <v>106.21</v>
      </c>
      <c r="D582" s="2">
        <v>162.55000000000001</v>
      </c>
    </row>
    <row r="583" spans="1:4">
      <c r="A583" s="1">
        <v>45044</v>
      </c>
      <c r="B583" s="4">
        <v>4071.63</v>
      </c>
      <c r="C583" s="2">
        <v>102.57</v>
      </c>
      <c r="D583" s="2">
        <v>160.66999999999999</v>
      </c>
    </row>
    <row r="584" spans="1:4">
      <c r="A584" s="1">
        <v>45047</v>
      </c>
      <c r="B584" s="4">
        <v>4055.99</v>
      </c>
      <c r="C584" s="2">
        <v>104.98</v>
      </c>
      <c r="D584" s="2">
        <v>153.75</v>
      </c>
    </row>
    <row r="585" spans="1:4">
      <c r="A585" s="1">
        <v>45048</v>
      </c>
      <c r="B585" s="4">
        <v>4135.3500000000004</v>
      </c>
      <c r="C585" s="2">
        <v>109.82</v>
      </c>
      <c r="D585" s="2">
        <v>160.19</v>
      </c>
    </row>
    <row r="586" spans="1:4">
      <c r="A586" s="1">
        <v>45049</v>
      </c>
      <c r="B586" s="4">
        <v>4169.4799999999996</v>
      </c>
      <c r="C586" s="2">
        <v>105.45</v>
      </c>
      <c r="D586" s="2">
        <v>164.31</v>
      </c>
    </row>
    <row r="587" spans="1:4">
      <c r="A587" s="1">
        <v>45050</v>
      </c>
      <c r="B587" s="4">
        <v>4167.87</v>
      </c>
      <c r="C587" s="2">
        <v>102.05</v>
      </c>
      <c r="D587" s="2">
        <v>161.83000000000001</v>
      </c>
    </row>
    <row r="588" spans="1:4">
      <c r="A588" s="1">
        <v>45051</v>
      </c>
      <c r="B588" s="4">
        <v>4119.58</v>
      </c>
      <c r="C588" s="2">
        <v>103.63</v>
      </c>
      <c r="D588" s="2">
        <v>160.31</v>
      </c>
    </row>
    <row r="589" spans="1:4">
      <c r="A589" s="1">
        <v>45054</v>
      </c>
      <c r="B589" s="4">
        <v>4090.75</v>
      </c>
      <c r="C589" s="2">
        <v>103.65</v>
      </c>
      <c r="D589" s="2">
        <v>160.61000000000001</v>
      </c>
    </row>
    <row r="590" spans="1:4">
      <c r="A590" s="1">
        <v>45055</v>
      </c>
      <c r="B590" s="4">
        <v>4061.22</v>
      </c>
      <c r="C590" s="2">
        <v>104</v>
      </c>
      <c r="D590" s="2">
        <v>161.19999999999999</v>
      </c>
    </row>
    <row r="591" spans="1:4">
      <c r="A591" s="1">
        <v>45056</v>
      </c>
      <c r="B591" s="4">
        <v>4136.25</v>
      </c>
      <c r="C591" s="2">
        <v>105.65</v>
      </c>
      <c r="D591" s="2">
        <v>170.06</v>
      </c>
    </row>
    <row r="592" spans="1:4">
      <c r="A592" s="1">
        <v>45057</v>
      </c>
      <c r="B592" s="4">
        <v>4138.12</v>
      </c>
      <c r="C592" s="2">
        <v>105.83</v>
      </c>
      <c r="D592" s="2">
        <v>171.79</v>
      </c>
    </row>
    <row r="593" spans="1:4">
      <c r="A593" s="1">
        <v>45058</v>
      </c>
      <c r="B593" s="4">
        <v>4119.17</v>
      </c>
      <c r="C593" s="2">
        <v>106.62</v>
      </c>
      <c r="D593" s="2">
        <v>169.15</v>
      </c>
    </row>
    <row r="594" spans="1:4">
      <c r="A594" s="1">
        <v>45061</v>
      </c>
      <c r="B594" s="4">
        <v>4137.6400000000003</v>
      </c>
      <c r="C594" s="2">
        <v>110.19</v>
      </c>
      <c r="D594" s="2">
        <v>168.54</v>
      </c>
    </row>
    <row r="595" spans="1:4">
      <c r="A595" s="1">
        <v>45062</v>
      </c>
      <c r="B595" s="4">
        <v>4130.62</v>
      </c>
      <c r="C595" s="2">
        <v>112.18</v>
      </c>
      <c r="D595" s="2">
        <v>172.08</v>
      </c>
    </row>
    <row r="596" spans="1:4">
      <c r="A596" s="1">
        <v>45063</v>
      </c>
      <c r="B596" s="4">
        <v>4124.08</v>
      </c>
      <c r="C596" s="2">
        <v>110.26</v>
      </c>
      <c r="D596" s="2">
        <v>167.98</v>
      </c>
    </row>
    <row r="597" spans="1:4">
      <c r="A597" s="1">
        <v>45064</v>
      </c>
      <c r="B597" s="4">
        <v>4136.28</v>
      </c>
      <c r="C597" s="2">
        <v>111.2</v>
      </c>
      <c r="D597" s="2">
        <v>166.35</v>
      </c>
    </row>
    <row r="598" spans="1:4">
      <c r="A598" s="1">
        <v>45065</v>
      </c>
      <c r="B598" s="4">
        <v>4109.8999999999996</v>
      </c>
      <c r="C598" s="2">
        <v>113.4</v>
      </c>
      <c r="D598" s="2">
        <v>166.52</v>
      </c>
    </row>
    <row r="599" spans="1:4">
      <c r="A599" s="1">
        <v>45068</v>
      </c>
      <c r="B599" s="4">
        <v>4158.7700000000004</v>
      </c>
      <c r="C599" s="2">
        <v>115.5</v>
      </c>
      <c r="D599" s="2">
        <v>173.86</v>
      </c>
    </row>
    <row r="600" spans="1:4">
      <c r="A600" s="1">
        <v>45069</v>
      </c>
      <c r="B600" s="4">
        <v>4198.05</v>
      </c>
      <c r="C600" s="2">
        <v>118.15</v>
      </c>
      <c r="D600" s="2">
        <v>176.89</v>
      </c>
    </row>
    <row r="601" spans="1:4">
      <c r="A601" s="1">
        <v>45070</v>
      </c>
      <c r="B601" s="4">
        <v>4191.9799999999996</v>
      </c>
      <c r="C601" s="2">
        <v>116.25</v>
      </c>
      <c r="D601" s="2">
        <v>180.14</v>
      </c>
    </row>
    <row r="602" spans="1:4">
      <c r="A602" s="1">
        <v>45071</v>
      </c>
      <c r="B602" s="4">
        <v>4192.63</v>
      </c>
      <c r="C602" s="2">
        <v>115.01</v>
      </c>
      <c r="D602" s="2">
        <v>188.87</v>
      </c>
    </row>
    <row r="603" spans="1:4">
      <c r="A603" s="1">
        <v>45072</v>
      </c>
      <c r="B603" s="4">
        <v>4145.58</v>
      </c>
      <c r="C603" s="2">
        <v>114.99</v>
      </c>
      <c r="D603" s="2">
        <v>185.77</v>
      </c>
    </row>
    <row r="604" spans="1:4">
      <c r="A604" s="1">
        <v>45076</v>
      </c>
      <c r="B604" s="4">
        <v>4115.24</v>
      </c>
      <c r="C604" s="2">
        <v>116.75</v>
      </c>
      <c r="D604" s="2">
        <v>182.9</v>
      </c>
    </row>
    <row r="605" spans="1:4">
      <c r="A605" s="1">
        <v>45077</v>
      </c>
      <c r="B605" s="4">
        <v>4151.28</v>
      </c>
      <c r="C605" s="2">
        <v>115</v>
      </c>
      <c r="D605" s="2">
        <v>184.47</v>
      </c>
    </row>
    <row r="606" spans="1:4">
      <c r="A606" s="1">
        <v>45078</v>
      </c>
      <c r="B606" s="4">
        <v>4205.45</v>
      </c>
      <c r="C606" s="2">
        <v>120.11</v>
      </c>
      <c r="D606" s="2">
        <v>193.17</v>
      </c>
    </row>
    <row r="607" spans="1:4">
      <c r="A607" s="1">
        <v>45079</v>
      </c>
      <c r="B607" s="4">
        <v>4205.5200000000004</v>
      </c>
      <c r="C607" s="2">
        <v>121.66</v>
      </c>
      <c r="D607" s="2">
        <v>201.16</v>
      </c>
    </row>
    <row r="608" spans="1:4">
      <c r="A608" s="1">
        <v>45082</v>
      </c>
      <c r="B608" s="4">
        <v>4179.83</v>
      </c>
      <c r="C608" s="2">
        <v>120.58</v>
      </c>
      <c r="D608" s="2">
        <v>203.93</v>
      </c>
    </row>
    <row r="609" spans="1:4">
      <c r="A609" s="1">
        <v>45083</v>
      </c>
      <c r="B609" s="4">
        <v>4221.0200000000004</v>
      </c>
      <c r="C609" s="2">
        <v>122.77</v>
      </c>
      <c r="D609" s="2">
        <v>207.52</v>
      </c>
    </row>
    <row r="610" spans="1:4">
      <c r="A610" s="1">
        <v>45084</v>
      </c>
      <c r="B610" s="4">
        <v>4282.37</v>
      </c>
      <c r="C610" s="2">
        <v>124.25</v>
      </c>
      <c r="D610" s="2">
        <v>213.97</v>
      </c>
    </row>
    <row r="611" spans="1:4">
      <c r="A611" s="1">
        <v>45085</v>
      </c>
      <c r="B611" s="4">
        <v>4273.79</v>
      </c>
      <c r="C611" s="2">
        <v>125.3</v>
      </c>
      <c r="D611" s="2">
        <v>217.61</v>
      </c>
    </row>
    <row r="612" spans="1:4">
      <c r="A612" s="1">
        <v>45086</v>
      </c>
      <c r="B612" s="4">
        <v>4283.8500000000004</v>
      </c>
      <c r="C612" s="2">
        <v>126.61</v>
      </c>
      <c r="D612" s="2">
        <v>221.31</v>
      </c>
    </row>
    <row r="613" spans="1:4">
      <c r="A613" s="1">
        <v>45089</v>
      </c>
      <c r="B613" s="4">
        <v>4267.5200000000004</v>
      </c>
      <c r="C613" s="2">
        <v>121.23</v>
      </c>
      <c r="D613" s="2">
        <v>224.57</v>
      </c>
    </row>
    <row r="614" spans="1:4">
      <c r="A614" s="1">
        <v>45090</v>
      </c>
      <c r="B614" s="4">
        <v>4293.93</v>
      </c>
      <c r="C614" s="2">
        <v>124.25</v>
      </c>
      <c r="D614" s="2">
        <v>234.86</v>
      </c>
    </row>
    <row r="615" spans="1:4">
      <c r="A615" s="1">
        <v>45091</v>
      </c>
      <c r="B615" s="4">
        <v>4298.8599999999997</v>
      </c>
      <c r="C615" s="2">
        <v>123.43</v>
      </c>
      <c r="D615" s="2">
        <v>244.4</v>
      </c>
    </row>
    <row r="616" spans="1:4">
      <c r="A616" s="1">
        <v>45092</v>
      </c>
      <c r="B616" s="4">
        <v>4338.93</v>
      </c>
      <c r="C616" s="2">
        <v>126.57</v>
      </c>
      <c r="D616" s="2">
        <v>249.83</v>
      </c>
    </row>
    <row r="617" spans="1:4">
      <c r="A617" s="1">
        <v>45093</v>
      </c>
      <c r="B617" s="4">
        <v>4369.01</v>
      </c>
      <c r="C617" s="2">
        <v>126.66</v>
      </c>
      <c r="D617" s="2">
        <v>258.70999999999998</v>
      </c>
    </row>
    <row r="618" spans="1:4">
      <c r="A618" s="1">
        <v>45097</v>
      </c>
      <c r="B618" s="4">
        <v>4372.59</v>
      </c>
      <c r="C618" s="2">
        <v>126.42</v>
      </c>
      <c r="D618" s="2">
        <v>256.79000000000002</v>
      </c>
    </row>
    <row r="619" spans="1:4">
      <c r="A619" s="1">
        <v>45098</v>
      </c>
      <c r="B619" s="4">
        <v>4425.84</v>
      </c>
      <c r="C619" s="2">
        <v>127.11</v>
      </c>
      <c r="D619" s="2">
        <v>255.9</v>
      </c>
    </row>
    <row r="620" spans="1:4">
      <c r="A620" s="1">
        <v>45099</v>
      </c>
      <c r="B620" s="4">
        <v>4409.59</v>
      </c>
      <c r="C620" s="2">
        <v>125.49</v>
      </c>
      <c r="D620" s="2">
        <v>260.54000000000002</v>
      </c>
    </row>
    <row r="621" spans="1:4">
      <c r="A621" s="1">
        <v>45100</v>
      </c>
      <c r="B621" s="4">
        <v>4388.71</v>
      </c>
      <c r="C621" s="2">
        <v>125.78</v>
      </c>
      <c r="D621" s="2">
        <v>274.45</v>
      </c>
    </row>
    <row r="622" spans="1:4">
      <c r="A622" s="1">
        <v>45103</v>
      </c>
      <c r="B622" s="4">
        <v>4365.6899999999996</v>
      </c>
      <c r="C622" s="2">
        <v>124.83</v>
      </c>
      <c r="D622" s="2">
        <v>259.45999999999998</v>
      </c>
    </row>
    <row r="623" spans="1:4">
      <c r="A623" s="1">
        <v>45104</v>
      </c>
      <c r="B623" s="4">
        <v>4381.8900000000003</v>
      </c>
      <c r="C623" s="2">
        <v>130.15</v>
      </c>
      <c r="D623" s="2">
        <v>264.61</v>
      </c>
    </row>
    <row r="624" spans="1:4">
      <c r="A624" s="1">
        <v>45105</v>
      </c>
      <c r="B624" s="4">
        <v>4348.33</v>
      </c>
      <c r="C624" s="2">
        <v>129.33000000000001</v>
      </c>
      <c r="D624" s="2">
        <v>256.60000000000002</v>
      </c>
    </row>
    <row r="625" spans="1:4">
      <c r="A625" s="1">
        <v>45106</v>
      </c>
      <c r="B625" s="4">
        <v>4328.82</v>
      </c>
      <c r="C625" s="2">
        <v>127.33</v>
      </c>
      <c r="D625" s="2">
        <v>241.05</v>
      </c>
    </row>
    <row r="626" spans="1:4">
      <c r="A626" s="1">
        <v>45107</v>
      </c>
      <c r="B626" s="4">
        <v>4378.41</v>
      </c>
      <c r="C626" s="2">
        <v>129.18</v>
      </c>
      <c r="D626" s="2">
        <v>250.21</v>
      </c>
    </row>
    <row r="627" spans="1:4">
      <c r="A627" s="1">
        <v>45110</v>
      </c>
      <c r="B627" s="4">
        <v>4376.8599999999997</v>
      </c>
      <c r="C627" s="2">
        <v>129.04</v>
      </c>
      <c r="D627" s="2">
        <v>256.24</v>
      </c>
    </row>
    <row r="628" spans="1:4">
      <c r="A628" s="1">
        <v>45112</v>
      </c>
      <c r="B628" s="4">
        <v>4396.4399999999996</v>
      </c>
      <c r="C628" s="2">
        <v>127.9</v>
      </c>
      <c r="D628" s="2">
        <v>257.5</v>
      </c>
    </row>
    <row r="629" spans="1:4">
      <c r="A629" s="1">
        <v>45113</v>
      </c>
      <c r="B629" s="4">
        <v>4450.38</v>
      </c>
      <c r="C629" s="2">
        <v>130.36000000000001</v>
      </c>
      <c r="D629" s="2">
        <v>261.77</v>
      </c>
    </row>
    <row r="630" spans="1:4">
      <c r="A630" s="1">
        <v>45114</v>
      </c>
      <c r="B630" s="4">
        <v>4455.59</v>
      </c>
      <c r="C630" s="2">
        <v>130.22</v>
      </c>
      <c r="D630" s="2">
        <v>279.82</v>
      </c>
    </row>
    <row r="631" spans="1:4">
      <c r="A631" s="1">
        <v>45117</v>
      </c>
      <c r="B631" s="4">
        <v>4446.82</v>
      </c>
      <c r="C631" s="2">
        <v>130.38</v>
      </c>
      <c r="D631" s="2">
        <v>282.48</v>
      </c>
    </row>
    <row r="632" spans="1:4">
      <c r="A632" s="1">
        <v>45118</v>
      </c>
      <c r="B632" s="4">
        <v>4411.59</v>
      </c>
      <c r="C632" s="2">
        <v>128.36000000000001</v>
      </c>
      <c r="D632" s="2">
        <v>276.54000000000002</v>
      </c>
    </row>
    <row r="633" spans="1:4">
      <c r="A633" s="1">
        <v>45119</v>
      </c>
      <c r="B633" s="4">
        <v>4398.95</v>
      </c>
      <c r="C633" s="2">
        <v>129.78</v>
      </c>
      <c r="D633" s="2">
        <v>274.43</v>
      </c>
    </row>
    <row r="634" spans="1:4">
      <c r="A634" s="1">
        <v>45120</v>
      </c>
      <c r="B634" s="4">
        <v>4409.53</v>
      </c>
      <c r="C634" s="2">
        <v>127.13</v>
      </c>
      <c r="D634" s="2">
        <v>269.61</v>
      </c>
    </row>
    <row r="635" spans="1:4">
      <c r="A635" s="1">
        <v>45121</v>
      </c>
      <c r="B635" s="4">
        <v>4439.26</v>
      </c>
      <c r="C635" s="2">
        <v>128.78</v>
      </c>
      <c r="D635" s="2">
        <v>269.79000000000002</v>
      </c>
    </row>
    <row r="636" spans="1:4">
      <c r="A636" s="1">
        <v>45124</v>
      </c>
      <c r="B636" s="4">
        <v>4472.16</v>
      </c>
      <c r="C636" s="2">
        <v>130.80000000000001</v>
      </c>
      <c r="D636" s="2">
        <v>271.99</v>
      </c>
    </row>
    <row r="637" spans="1:4">
      <c r="A637" s="1">
        <v>45125</v>
      </c>
      <c r="B637" s="4">
        <v>4510.04</v>
      </c>
      <c r="C637" s="2">
        <v>134.30000000000001</v>
      </c>
      <c r="D637" s="2">
        <v>277.89999999999998</v>
      </c>
    </row>
    <row r="638" spans="1:4">
      <c r="A638" s="1">
        <v>45126</v>
      </c>
      <c r="B638" s="4">
        <v>4505.42</v>
      </c>
      <c r="C638" s="2">
        <v>134.68</v>
      </c>
      <c r="D638" s="2">
        <v>281.38</v>
      </c>
    </row>
    <row r="639" spans="1:4">
      <c r="A639" s="1">
        <v>45127</v>
      </c>
      <c r="B639" s="4">
        <v>4522.79</v>
      </c>
      <c r="C639" s="2">
        <v>133.56</v>
      </c>
      <c r="D639" s="2">
        <v>290.38</v>
      </c>
    </row>
    <row r="640" spans="1:4">
      <c r="A640" s="1">
        <v>45128</v>
      </c>
      <c r="B640" s="4">
        <v>4554.9799999999996</v>
      </c>
      <c r="C640" s="2">
        <v>132.83000000000001</v>
      </c>
      <c r="D640" s="2">
        <v>293.33999999999997</v>
      </c>
    </row>
    <row r="641" spans="1:4">
      <c r="A641" s="1">
        <v>45131</v>
      </c>
      <c r="B641" s="4">
        <v>4565.72</v>
      </c>
      <c r="C641" s="2">
        <v>135.36000000000001</v>
      </c>
      <c r="D641" s="2">
        <v>291.26</v>
      </c>
    </row>
    <row r="642" spans="1:4">
      <c r="A642" s="1">
        <v>45132</v>
      </c>
      <c r="B642" s="4">
        <v>4534.87</v>
      </c>
      <c r="C642" s="2">
        <v>129.96</v>
      </c>
      <c r="D642" s="2">
        <v>262.89999999999998</v>
      </c>
    </row>
    <row r="643" spans="1:4">
      <c r="A643" s="1">
        <v>45133</v>
      </c>
      <c r="B643" s="4">
        <v>4536.34</v>
      </c>
      <c r="C643" s="2">
        <v>130</v>
      </c>
      <c r="D643" s="2">
        <v>260.02</v>
      </c>
    </row>
    <row r="644" spans="1:4">
      <c r="A644" s="1">
        <v>45134</v>
      </c>
      <c r="B644" s="4">
        <v>4554.6400000000003</v>
      </c>
      <c r="C644" s="2">
        <v>128.80000000000001</v>
      </c>
      <c r="D644" s="2">
        <v>269.06</v>
      </c>
    </row>
    <row r="645" spans="1:4">
      <c r="A645" s="1">
        <v>45135</v>
      </c>
      <c r="B645" s="4">
        <v>4567.46</v>
      </c>
      <c r="C645" s="2">
        <v>129.13</v>
      </c>
      <c r="D645" s="2">
        <v>265.27999999999997</v>
      </c>
    </row>
    <row r="646" spans="1:4">
      <c r="A646" s="1">
        <v>45138</v>
      </c>
      <c r="B646" s="4">
        <v>4566.75</v>
      </c>
      <c r="C646" s="2">
        <v>128.15</v>
      </c>
      <c r="D646" s="2">
        <v>264.35000000000002</v>
      </c>
    </row>
    <row r="647" spans="1:4">
      <c r="A647" s="1">
        <v>45139</v>
      </c>
      <c r="B647" s="4">
        <v>4537.41</v>
      </c>
      <c r="C647" s="2">
        <v>128.25</v>
      </c>
      <c r="D647" s="2">
        <v>255.71</v>
      </c>
    </row>
    <row r="648" spans="1:4">
      <c r="A648" s="1">
        <v>45140</v>
      </c>
      <c r="B648" s="4">
        <v>4582.2299999999996</v>
      </c>
      <c r="C648" s="2">
        <v>132.21</v>
      </c>
      <c r="D648" s="2">
        <v>266.44</v>
      </c>
    </row>
    <row r="649" spans="1:4">
      <c r="A649" s="1">
        <v>45141</v>
      </c>
      <c r="B649" s="4">
        <v>4588.96</v>
      </c>
      <c r="C649" s="2">
        <v>133.68</v>
      </c>
      <c r="D649" s="2">
        <v>267.43</v>
      </c>
    </row>
    <row r="650" spans="1:4">
      <c r="A650" s="1">
        <v>45142</v>
      </c>
      <c r="B650" s="4">
        <v>4576.7299999999996</v>
      </c>
      <c r="C650" s="2">
        <v>131.69</v>
      </c>
      <c r="D650" s="2">
        <v>261.07</v>
      </c>
    </row>
    <row r="651" spans="1:4">
      <c r="A651" s="1">
        <v>45145</v>
      </c>
      <c r="B651" s="4">
        <v>4513.3900000000003</v>
      </c>
      <c r="C651" s="2">
        <v>128.21</v>
      </c>
      <c r="D651" s="2">
        <v>254.11</v>
      </c>
    </row>
    <row r="652" spans="1:4">
      <c r="A652" s="1">
        <v>45146</v>
      </c>
      <c r="B652" s="4">
        <v>4501.8900000000003</v>
      </c>
      <c r="C652" s="2">
        <v>128.91</v>
      </c>
      <c r="D652" s="2">
        <v>259.32</v>
      </c>
    </row>
    <row r="653" spans="1:4">
      <c r="A653" s="1">
        <v>45147</v>
      </c>
      <c r="B653" s="4">
        <v>4478.03</v>
      </c>
      <c r="C653" s="2">
        <v>139.57</v>
      </c>
      <c r="D653" s="2">
        <v>253.86</v>
      </c>
    </row>
    <row r="654" spans="1:4">
      <c r="A654" s="1">
        <v>45148</v>
      </c>
      <c r="B654" s="4">
        <v>4518.4399999999996</v>
      </c>
      <c r="C654" s="2">
        <v>142.22</v>
      </c>
      <c r="D654" s="2">
        <v>251.45</v>
      </c>
    </row>
    <row r="655" spans="1:4">
      <c r="A655" s="1">
        <v>45149</v>
      </c>
      <c r="B655" s="4">
        <v>4499.38</v>
      </c>
      <c r="C655" s="2">
        <v>139.94</v>
      </c>
      <c r="D655" s="2">
        <v>249.7</v>
      </c>
    </row>
    <row r="656" spans="1:4">
      <c r="A656" s="1">
        <v>45152</v>
      </c>
      <c r="B656" s="4">
        <v>4467.71</v>
      </c>
      <c r="C656" s="2">
        <v>137.85</v>
      </c>
      <c r="D656" s="2">
        <v>242.19</v>
      </c>
    </row>
    <row r="657" spans="1:4">
      <c r="A657" s="1">
        <v>45153</v>
      </c>
      <c r="B657" s="4">
        <v>4468.83</v>
      </c>
      <c r="C657" s="2">
        <v>138.56</v>
      </c>
      <c r="D657" s="2">
        <v>245.34</v>
      </c>
    </row>
    <row r="658" spans="1:4">
      <c r="A658" s="1">
        <v>45154</v>
      </c>
      <c r="B658" s="4">
        <v>4464.05</v>
      </c>
      <c r="C658" s="2">
        <v>138.41</v>
      </c>
      <c r="D658" s="2">
        <v>242.65</v>
      </c>
    </row>
    <row r="659" spans="1:4">
      <c r="A659" s="1">
        <v>45155</v>
      </c>
      <c r="B659" s="4">
        <v>4489.72</v>
      </c>
      <c r="C659" s="2">
        <v>140.57</v>
      </c>
      <c r="D659" s="2">
        <v>239.76</v>
      </c>
    </row>
    <row r="660" spans="1:4">
      <c r="A660" s="1">
        <v>45156</v>
      </c>
      <c r="B660" s="4">
        <v>4437.8599999999997</v>
      </c>
      <c r="C660" s="2">
        <v>137.66999999999999</v>
      </c>
      <c r="D660" s="2">
        <v>232.96</v>
      </c>
    </row>
    <row r="661" spans="1:4">
      <c r="A661" s="1">
        <v>45159</v>
      </c>
      <c r="B661" s="4">
        <v>4404.33</v>
      </c>
      <c r="C661" s="2">
        <v>135.07</v>
      </c>
      <c r="D661" s="2">
        <v>225.6</v>
      </c>
    </row>
    <row r="662" spans="1:4">
      <c r="A662" s="1">
        <v>45160</v>
      </c>
      <c r="B662" s="4">
        <v>4370.3599999999997</v>
      </c>
      <c r="C662" s="2">
        <v>133.97999999999999</v>
      </c>
      <c r="D662" s="2">
        <v>219.22</v>
      </c>
    </row>
    <row r="663" spans="1:4">
      <c r="A663" s="1">
        <v>45161</v>
      </c>
      <c r="B663" s="4">
        <v>4369.71</v>
      </c>
      <c r="C663" s="2">
        <v>133.22</v>
      </c>
      <c r="D663" s="2">
        <v>215.49</v>
      </c>
    </row>
    <row r="664" spans="1:4">
      <c r="A664" s="1">
        <v>45162</v>
      </c>
      <c r="B664" s="4">
        <v>4399.7700000000004</v>
      </c>
      <c r="C664" s="2">
        <v>134.68</v>
      </c>
      <c r="D664" s="2">
        <v>231.28</v>
      </c>
    </row>
    <row r="665" spans="1:4">
      <c r="A665" s="1">
        <v>45163</v>
      </c>
      <c r="B665" s="4">
        <v>4387.55</v>
      </c>
      <c r="C665" s="2">
        <v>134.25</v>
      </c>
      <c r="D665" s="2">
        <v>233.19</v>
      </c>
    </row>
    <row r="666" spans="1:4">
      <c r="A666" s="1">
        <v>45166</v>
      </c>
      <c r="B666" s="4">
        <v>4436.01</v>
      </c>
      <c r="C666" s="2">
        <v>135.52000000000001</v>
      </c>
      <c r="D666" s="2">
        <v>236.86</v>
      </c>
    </row>
    <row r="667" spans="1:4">
      <c r="A667" s="1">
        <v>45167</v>
      </c>
      <c r="B667" s="4">
        <v>4376.3100000000004</v>
      </c>
      <c r="C667" s="2">
        <v>131.84</v>
      </c>
      <c r="D667" s="2">
        <v>230.04</v>
      </c>
    </row>
    <row r="668" spans="1:4">
      <c r="A668" s="1">
        <v>45168</v>
      </c>
      <c r="B668" s="4">
        <v>4405.71</v>
      </c>
      <c r="C668" s="2">
        <v>133.26</v>
      </c>
      <c r="D668" s="2">
        <v>238.59</v>
      </c>
    </row>
    <row r="669" spans="1:4">
      <c r="A669" s="1">
        <v>45169</v>
      </c>
      <c r="B669" s="4">
        <v>4433.3100000000004</v>
      </c>
      <c r="C669" s="2">
        <v>133.13999999999999</v>
      </c>
      <c r="D669" s="2">
        <v>238.82</v>
      </c>
    </row>
    <row r="670" spans="1:4">
      <c r="A670" s="1">
        <v>45170</v>
      </c>
      <c r="B670" s="4">
        <v>4497.63</v>
      </c>
      <c r="C670" s="2">
        <v>134.91</v>
      </c>
      <c r="D670" s="2">
        <v>257.18</v>
      </c>
    </row>
    <row r="671" spans="1:4">
      <c r="A671" s="1">
        <v>45174</v>
      </c>
      <c r="B671" s="4">
        <v>4514.87</v>
      </c>
      <c r="C671" s="2">
        <v>135.07</v>
      </c>
      <c r="D671" s="2">
        <v>256.89999999999998</v>
      </c>
    </row>
    <row r="672" spans="1:4">
      <c r="A672" s="1">
        <v>45175</v>
      </c>
      <c r="B672" s="4">
        <v>4507.66</v>
      </c>
      <c r="C672" s="2">
        <v>138.01</v>
      </c>
      <c r="D672" s="2">
        <v>258.08</v>
      </c>
    </row>
    <row r="673" spans="1:4">
      <c r="A673" s="1">
        <v>45176</v>
      </c>
      <c r="B673" s="4">
        <v>4515.7700000000004</v>
      </c>
      <c r="C673" s="2">
        <v>138.12</v>
      </c>
      <c r="D673" s="2">
        <v>245.01</v>
      </c>
    </row>
    <row r="674" spans="1:4">
      <c r="A674" s="1">
        <v>45177</v>
      </c>
      <c r="B674" s="4">
        <v>4496.83</v>
      </c>
      <c r="C674" s="2">
        <v>137.27000000000001</v>
      </c>
      <c r="D674" s="2">
        <v>256.49</v>
      </c>
    </row>
    <row r="675" spans="1:4">
      <c r="A675" s="1">
        <v>45180</v>
      </c>
      <c r="B675" s="4">
        <v>4465.4799999999996</v>
      </c>
      <c r="C675" s="2">
        <v>135.36000000000001</v>
      </c>
      <c r="D675" s="2">
        <v>251.92</v>
      </c>
    </row>
    <row r="676" spans="1:4">
      <c r="A676" s="1">
        <v>45181</v>
      </c>
      <c r="B676" s="4">
        <v>4451.1400000000003</v>
      </c>
      <c r="C676" s="2">
        <v>137.85</v>
      </c>
      <c r="D676" s="2">
        <v>251.49</v>
      </c>
    </row>
    <row r="677" spans="1:4">
      <c r="A677" s="1">
        <v>45182</v>
      </c>
      <c r="B677" s="4">
        <v>4457.49</v>
      </c>
      <c r="C677" s="2">
        <v>138.22999999999999</v>
      </c>
      <c r="D677" s="2">
        <v>248.5</v>
      </c>
    </row>
    <row r="678" spans="1:4">
      <c r="A678" s="1">
        <v>45183</v>
      </c>
      <c r="B678" s="4">
        <v>4487.46</v>
      </c>
      <c r="C678" s="2">
        <v>143.1</v>
      </c>
      <c r="D678" s="2">
        <v>273.58</v>
      </c>
    </row>
    <row r="679" spans="1:4">
      <c r="A679" s="1">
        <v>45184</v>
      </c>
      <c r="B679" s="4">
        <v>4461.8999999999996</v>
      </c>
      <c r="C679" s="2">
        <v>141.22999999999999</v>
      </c>
      <c r="D679" s="2">
        <v>267.48</v>
      </c>
    </row>
    <row r="680" spans="1:4">
      <c r="A680" s="1">
        <v>45187</v>
      </c>
      <c r="B680" s="4">
        <v>4467.4399999999996</v>
      </c>
      <c r="C680" s="2">
        <v>144.85</v>
      </c>
      <c r="D680" s="2">
        <v>271.3</v>
      </c>
    </row>
    <row r="681" spans="1:4">
      <c r="A681" s="1">
        <v>45188</v>
      </c>
      <c r="B681" s="4">
        <v>4505.1000000000004</v>
      </c>
      <c r="C681" s="2">
        <v>144.72</v>
      </c>
      <c r="D681" s="2">
        <v>276.04000000000002</v>
      </c>
    </row>
    <row r="682" spans="1:4">
      <c r="A682" s="1">
        <v>45189</v>
      </c>
      <c r="B682" s="4">
        <v>4450.32</v>
      </c>
      <c r="C682" s="2">
        <v>140.38999999999999</v>
      </c>
      <c r="D682" s="2">
        <v>274.39</v>
      </c>
    </row>
    <row r="683" spans="1:4">
      <c r="A683" s="1">
        <v>45190</v>
      </c>
      <c r="B683" s="4">
        <v>4453.53</v>
      </c>
      <c r="C683" s="2">
        <v>139.97999999999999</v>
      </c>
      <c r="D683" s="2">
        <v>265.27999999999997</v>
      </c>
    </row>
    <row r="684" spans="1:4">
      <c r="A684" s="1">
        <v>45191</v>
      </c>
      <c r="B684" s="4">
        <v>4443.95</v>
      </c>
      <c r="C684" s="2">
        <v>137.63</v>
      </c>
      <c r="D684" s="2">
        <v>266.5</v>
      </c>
    </row>
    <row r="685" spans="1:4">
      <c r="A685" s="1">
        <v>45194</v>
      </c>
      <c r="B685" s="4">
        <v>4402.2</v>
      </c>
      <c r="C685" s="2">
        <v>135.29</v>
      </c>
      <c r="D685" s="2">
        <v>262.58999999999997</v>
      </c>
    </row>
    <row r="686" spans="1:4">
      <c r="A686" s="1">
        <v>45195</v>
      </c>
      <c r="B686" s="4">
        <v>4330</v>
      </c>
      <c r="C686" s="2">
        <v>129.33000000000001</v>
      </c>
      <c r="D686" s="2">
        <v>255.7</v>
      </c>
    </row>
    <row r="687" spans="1:4">
      <c r="A687" s="1">
        <v>45196</v>
      </c>
      <c r="B687" s="4">
        <v>4320.0600000000004</v>
      </c>
      <c r="C687" s="2">
        <v>129.12</v>
      </c>
      <c r="D687" s="2">
        <v>244.88</v>
      </c>
    </row>
    <row r="688" spans="1:4">
      <c r="A688" s="1">
        <v>45197</v>
      </c>
      <c r="B688" s="4">
        <v>4337.4399999999996</v>
      </c>
      <c r="C688" s="2">
        <v>131.27000000000001</v>
      </c>
      <c r="D688" s="2">
        <v>246.99</v>
      </c>
    </row>
    <row r="689" spans="1:4">
      <c r="A689" s="1">
        <v>45198</v>
      </c>
      <c r="B689" s="4">
        <v>4273.53</v>
      </c>
      <c r="C689" s="2">
        <v>125.98</v>
      </c>
      <c r="D689" s="2">
        <v>244.12</v>
      </c>
    </row>
    <row r="690" spans="1:4">
      <c r="A690" s="1">
        <v>45201</v>
      </c>
      <c r="B690" s="4">
        <v>4274.51</v>
      </c>
      <c r="C690" s="2">
        <v>125.98</v>
      </c>
      <c r="D690" s="2">
        <v>240.5</v>
      </c>
    </row>
    <row r="691" spans="1:4">
      <c r="A691" s="1">
        <v>45202</v>
      </c>
      <c r="B691" s="4">
        <v>4299.7</v>
      </c>
      <c r="C691" s="2">
        <v>125.98</v>
      </c>
      <c r="D691" s="2">
        <v>246.38</v>
      </c>
    </row>
    <row r="692" spans="1:4">
      <c r="A692" s="1">
        <v>45203</v>
      </c>
      <c r="B692" s="4">
        <v>4288.05</v>
      </c>
      <c r="C692" s="2">
        <v>127.12</v>
      </c>
      <c r="D692" s="2">
        <v>250.22</v>
      </c>
    </row>
    <row r="693" spans="1:4">
      <c r="A693" s="1">
        <v>45204</v>
      </c>
      <c r="B693" s="4">
        <v>4288.3900000000003</v>
      </c>
      <c r="C693" s="2">
        <v>129.46</v>
      </c>
      <c r="D693" s="2">
        <v>251.6</v>
      </c>
    </row>
    <row r="694" spans="1:4">
      <c r="A694" s="1">
        <v>45205</v>
      </c>
      <c r="B694" s="4">
        <v>4229.45</v>
      </c>
      <c r="C694" s="2">
        <v>124.72</v>
      </c>
      <c r="D694" s="2">
        <v>246.53</v>
      </c>
    </row>
    <row r="695" spans="1:4">
      <c r="A695" s="1">
        <v>45209</v>
      </c>
      <c r="B695" s="4">
        <v>4263.75</v>
      </c>
      <c r="C695" s="2">
        <v>127</v>
      </c>
      <c r="D695" s="2">
        <v>261.16000000000003</v>
      </c>
    </row>
    <row r="696" spans="1:4">
      <c r="A696" s="1">
        <v>45210</v>
      </c>
      <c r="B696" s="4">
        <v>4258.1899999999996</v>
      </c>
      <c r="C696" s="2">
        <v>125.96</v>
      </c>
      <c r="D696" s="2">
        <v>260.05</v>
      </c>
    </row>
    <row r="697" spans="1:4">
      <c r="A697" s="1">
        <v>45211</v>
      </c>
      <c r="B697" s="4">
        <v>4308.5</v>
      </c>
      <c r="C697" s="2">
        <v>127.96</v>
      </c>
      <c r="D697" s="2">
        <v>260.52999999999997</v>
      </c>
    </row>
    <row r="698" spans="1:4">
      <c r="A698" s="1">
        <v>45212</v>
      </c>
      <c r="B698" s="4">
        <v>4335.66</v>
      </c>
      <c r="C698" s="2">
        <v>128.26</v>
      </c>
      <c r="D698" s="2">
        <v>259.67</v>
      </c>
    </row>
    <row r="699" spans="1:4">
      <c r="A699" s="1">
        <v>45215</v>
      </c>
      <c r="B699" s="4">
        <v>4358.24</v>
      </c>
      <c r="C699" s="2">
        <v>129.47999999999999</v>
      </c>
      <c r="D699" s="2">
        <v>263.62</v>
      </c>
    </row>
    <row r="700" spans="1:4">
      <c r="A700" s="1">
        <v>45216</v>
      </c>
      <c r="B700" s="4">
        <v>4376.95</v>
      </c>
      <c r="C700" s="2">
        <v>131.83000000000001</v>
      </c>
      <c r="D700" s="2">
        <v>262.99</v>
      </c>
    </row>
    <row r="701" spans="1:4">
      <c r="A701" s="1">
        <v>45217</v>
      </c>
      <c r="B701" s="4">
        <v>4349.6099999999997</v>
      </c>
      <c r="C701" s="2">
        <v>132.33000000000001</v>
      </c>
      <c r="D701" s="2">
        <v>258.87</v>
      </c>
    </row>
    <row r="702" spans="1:4">
      <c r="A702" s="1">
        <v>45218</v>
      </c>
      <c r="B702" s="4">
        <v>4327.78</v>
      </c>
      <c r="C702" s="2">
        <v>129.79</v>
      </c>
      <c r="D702" s="2">
        <v>251.12</v>
      </c>
    </row>
    <row r="703" spans="1:4">
      <c r="A703" s="1">
        <v>45219</v>
      </c>
      <c r="B703" s="4">
        <v>4373.63</v>
      </c>
      <c r="C703" s="2">
        <v>132.55000000000001</v>
      </c>
      <c r="D703" s="2">
        <v>253.92</v>
      </c>
    </row>
    <row r="704" spans="1:4">
      <c r="A704" s="1">
        <v>45222</v>
      </c>
      <c r="B704" s="4">
        <v>4373.2</v>
      </c>
      <c r="C704" s="2">
        <v>131.47</v>
      </c>
      <c r="D704" s="2">
        <v>254.85</v>
      </c>
    </row>
    <row r="705" spans="1:4">
      <c r="A705" s="1">
        <v>45223</v>
      </c>
      <c r="B705" s="4">
        <v>4314.6000000000004</v>
      </c>
      <c r="C705" s="2">
        <v>128.13</v>
      </c>
      <c r="D705" s="2">
        <v>242.68</v>
      </c>
    </row>
    <row r="706" spans="1:4">
      <c r="A706" s="1">
        <v>45224</v>
      </c>
      <c r="B706" s="4">
        <v>4278</v>
      </c>
      <c r="C706" s="2">
        <v>128.4</v>
      </c>
      <c r="D706" s="2">
        <v>220.11</v>
      </c>
    </row>
    <row r="707" spans="1:4">
      <c r="A707" s="1">
        <v>45225</v>
      </c>
      <c r="B707" s="4">
        <v>4224.16</v>
      </c>
      <c r="C707" s="2">
        <v>125.17</v>
      </c>
      <c r="D707" s="2">
        <v>211.99</v>
      </c>
    </row>
    <row r="708" spans="1:4">
      <c r="A708" s="1">
        <v>45226</v>
      </c>
      <c r="B708" s="4">
        <v>4217.04</v>
      </c>
      <c r="C708" s="2">
        <v>126.56</v>
      </c>
      <c r="D708" s="2">
        <v>212.08</v>
      </c>
    </row>
    <row r="709" spans="1:4">
      <c r="A709" s="1">
        <v>45229</v>
      </c>
      <c r="B709" s="4">
        <v>4247.68</v>
      </c>
      <c r="C709" s="2">
        <v>128.56</v>
      </c>
      <c r="D709" s="2">
        <v>216.52</v>
      </c>
    </row>
    <row r="710" spans="1:4">
      <c r="A710" s="1">
        <v>45230</v>
      </c>
      <c r="B710" s="4">
        <v>4186.7700000000004</v>
      </c>
      <c r="C710" s="2">
        <v>121.39</v>
      </c>
      <c r="D710" s="2">
        <v>212.42</v>
      </c>
    </row>
    <row r="711" spans="1:4">
      <c r="A711" s="1">
        <v>45231</v>
      </c>
      <c r="B711" s="4">
        <v>4137.2299999999996</v>
      </c>
      <c r="C711" s="2">
        <v>119.57</v>
      </c>
      <c r="D711" s="2">
        <v>205.76</v>
      </c>
    </row>
    <row r="712" spans="1:4">
      <c r="A712" s="1">
        <v>45232</v>
      </c>
      <c r="B712" s="4">
        <v>4117.37</v>
      </c>
      <c r="C712" s="2">
        <v>127.74</v>
      </c>
      <c r="D712" s="2">
        <v>207.3</v>
      </c>
    </row>
    <row r="713" spans="1:4">
      <c r="A713" s="1">
        <v>45233</v>
      </c>
      <c r="B713" s="4">
        <v>4166.82</v>
      </c>
      <c r="C713" s="2">
        <v>132.71</v>
      </c>
      <c r="D713" s="2">
        <v>197.36</v>
      </c>
    </row>
    <row r="714" spans="1:4">
      <c r="A714" s="1">
        <v>45236</v>
      </c>
      <c r="B714" s="4">
        <v>4193.8</v>
      </c>
      <c r="C714" s="2">
        <v>133.09</v>
      </c>
      <c r="D714" s="2">
        <v>200.84</v>
      </c>
    </row>
    <row r="715" spans="1:4">
      <c r="A715" s="1">
        <v>45237</v>
      </c>
      <c r="B715" s="4">
        <v>4237.8599999999997</v>
      </c>
      <c r="C715" s="2">
        <v>137</v>
      </c>
      <c r="D715" s="2">
        <v>205.66</v>
      </c>
    </row>
    <row r="716" spans="1:4">
      <c r="A716" s="1">
        <v>45238</v>
      </c>
      <c r="B716" s="4">
        <v>4317.78</v>
      </c>
      <c r="C716" s="2">
        <v>138.07</v>
      </c>
      <c r="D716" s="2">
        <v>218.51</v>
      </c>
    </row>
    <row r="717" spans="1:4">
      <c r="A717" s="1">
        <v>45239</v>
      </c>
      <c r="B717" s="4">
        <v>4358.34</v>
      </c>
      <c r="C717" s="2">
        <v>138.6</v>
      </c>
      <c r="D717" s="2">
        <v>219.96</v>
      </c>
    </row>
    <row r="718" spans="1:4">
      <c r="A718" s="1">
        <v>45243</v>
      </c>
      <c r="B718" s="4">
        <v>4365.9799999999996</v>
      </c>
      <c r="C718" s="2">
        <v>139.74</v>
      </c>
      <c r="D718" s="2">
        <v>219.27</v>
      </c>
    </row>
    <row r="719" spans="1:4">
      <c r="A719" s="1">
        <v>45244</v>
      </c>
      <c r="B719" s="4">
        <v>4378.38</v>
      </c>
      <c r="C719" s="2">
        <v>142.71</v>
      </c>
      <c r="D719" s="2">
        <v>222.18</v>
      </c>
    </row>
    <row r="720" spans="1:4">
      <c r="A720" s="1">
        <v>45245</v>
      </c>
      <c r="B720" s="4">
        <v>4382.78</v>
      </c>
      <c r="C720" s="2">
        <v>142.08000000000001</v>
      </c>
      <c r="D720" s="2">
        <v>222.11</v>
      </c>
    </row>
    <row r="721" spans="1:4">
      <c r="A721" s="1">
        <v>45246</v>
      </c>
      <c r="B721" s="4">
        <v>4347.3500000000004</v>
      </c>
      <c r="C721" s="2">
        <v>140.6</v>
      </c>
      <c r="D721" s="2">
        <v>209.98</v>
      </c>
    </row>
    <row r="722" spans="1:4">
      <c r="A722" s="1">
        <v>45247</v>
      </c>
      <c r="B722" s="4">
        <v>4415.24</v>
      </c>
      <c r="C722" s="2">
        <v>143.56</v>
      </c>
      <c r="D722" s="2">
        <v>214.65</v>
      </c>
    </row>
    <row r="723" spans="1:4">
      <c r="A723" s="1">
        <v>45250</v>
      </c>
      <c r="B723" s="4">
        <v>4411.55</v>
      </c>
      <c r="C723" s="2">
        <v>142.59</v>
      </c>
      <c r="D723" s="2">
        <v>223.71</v>
      </c>
    </row>
    <row r="724" spans="1:4">
      <c r="A724" s="1">
        <v>45251</v>
      </c>
      <c r="B724" s="4">
        <v>4495.7</v>
      </c>
      <c r="C724" s="2">
        <v>145.80000000000001</v>
      </c>
      <c r="D724" s="2">
        <v>237.41</v>
      </c>
    </row>
    <row r="725" spans="1:4">
      <c r="A725" s="1">
        <v>45252</v>
      </c>
      <c r="B725" s="4">
        <v>4502.88</v>
      </c>
      <c r="C725" s="2">
        <v>143.19999999999999</v>
      </c>
      <c r="D725" s="2">
        <v>242.84</v>
      </c>
    </row>
    <row r="726" spans="1:4">
      <c r="A726" s="1">
        <v>45254</v>
      </c>
      <c r="B726" s="4">
        <v>4508.24</v>
      </c>
      <c r="C726" s="2">
        <v>142.83000000000001</v>
      </c>
      <c r="D726" s="2">
        <v>233.59</v>
      </c>
    </row>
    <row r="727" spans="1:4">
      <c r="A727" s="1">
        <v>45257</v>
      </c>
      <c r="B727" s="4">
        <v>4514.0200000000004</v>
      </c>
      <c r="C727" s="2">
        <v>145.18</v>
      </c>
      <c r="D727" s="2">
        <v>234.3</v>
      </c>
    </row>
    <row r="728" spans="1:4">
      <c r="A728" s="1">
        <v>45258</v>
      </c>
      <c r="B728" s="4">
        <v>4547.38</v>
      </c>
      <c r="C728" s="2">
        <v>146.13</v>
      </c>
      <c r="D728" s="2">
        <v>235.6</v>
      </c>
    </row>
    <row r="729" spans="1:4">
      <c r="A729" s="1">
        <v>45259</v>
      </c>
      <c r="B729" s="4">
        <v>4538.1899999999996</v>
      </c>
      <c r="C729" s="2">
        <v>143.9</v>
      </c>
      <c r="D729" s="2">
        <v>241.2</v>
      </c>
    </row>
    <row r="730" spans="1:4">
      <c r="A730" s="1">
        <v>45260</v>
      </c>
      <c r="B730" s="4">
        <v>4556.62</v>
      </c>
      <c r="C730" s="2">
        <v>146.71</v>
      </c>
      <c r="D730" s="2">
        <v>234.21</v>
      </c>
    </row>
    <row r="731" spans="1:4">
      <c r="A731" s="1">
        <v>45261</v>
      </c>
      <c r="B731" s="4">
        <v>4559.34</v>
      </c>
      <c r="C731" s="2">
        <v>146.74</v>
      </c>
      <c r="D731" s="2">
        <v>235.45</v>
      </c>
    </row>
    <row r="732" spans="1:4">
      <c r="A732" s="1">
        <v>45264</v>
      </c>
      <c r="B732" s="4">
        <v>4550.43</v>
      </c>
      <c r="C732" s="2">
        <v>147.72999999999999</v>
      </c>
      <c r="D732" s="2">
        <v>236.08</v>
      </c>
    </row>
    <row r="733" spans="1:4">
      <c r="A733" s="1">
        <v>45265</v>
      </c>
      <c r="B733" s="4">
        <v>4554.8900000000003</v>
      </c>
      <c r="C733" s="2">
        <v>147.03</v>
      </c>
      <c r="D733" s="2">
        <v>246.72</v>
      </c>
    </row>
    <row r="734" spans="1:4">
      <c r="A734" s="1">
        <v>45266</v>
      </c>
      <c r="B734" s="4">
        <v>4550.58</v>
      </c>
      <c r="C734" s="2">
        <v>146.32</v>
      </c>
      <c r="D734" s="2">
        <v>244.14</v>
      </c>
    </row>
    <row r="735" spans="1:4">
      <c r="A735" s="1">
        <v>45267</v>
      </c>
      <c r="B735" s="4">
        <v>4567.8</v>
      </c>
      <c r="C735" s="2">
        <v>146.09</v>
      </c>
      <c r="D735" s="2">
        <v>240.08</v>
      </c>
    </row>
    <row r="736" spans="1:4">
      <c r="A736" s="1">
        <v>45268</v>
      </c>
      <c r="B736" s="4">
        <v>4594.63</v>
      </c>
      <c r="C736" s="2">
        <v>147.03</v>
      </c>
      <c r="D736" s="2">
        <v>238.83</v>
      </c>
    </row>
    <row r="737" spans="1:4">
      <c r="A737" s="1">
        <v>45271</v>
      </c>
      <c r="B737" s="4">
        <v>4569.78</v>
      </c>
      <c r="C737" s="2">
        <v>144.84</v>
      </c>
      <c r="D737" s="2">
        <v>235.58</v>
      </c>
    </row>
    <row r="738" spans="1:4">
      <c r="A738" s="1">
        <v>45272</v>
      </c>
      <c r="B738" s="4">
        <v>4567.18</v>
      </c>
      <c r="C738" s="2">
        <v>146.88</v>
      </c>
      <c r="D738" s="2">
        <v>238.72</v>
      </c>
    </row>
    <row r="739" spans="1:4">
      <c r="A739" s="1">
        <v>45273</v>
      </c>
      <c r="B739" s="4">
        <v>4549.34</v>
      </c>
      <c r="C739" s="2">
        <v>144.52000000000001</v>
      </c>
      <c r="D739" s="2">
        <v>239.37</v>
      </c>
    </row>
    <row r="740" spans="1:4">
      <c r="A740" s="1">
        <v>45274</v>
      </c>
      <c r="B740" s="4">
        <v>4585.59</v>
      </c>
      <c r="C740" s="2">
        <v>146.88</v>
      </c>
      <c r="D740" s="2">
        <v>242.64</v>
      </c>
    </row>
    <row r="741" spans="1:4">
      <c r="A741" s="1">
        <v>45275</v>
      </c>
      <c r="B741" s="4">
        <v>4604.37</v>
      </c>
      <c r="C741" s="2">
        <v>147.41999999999999</v>
      </c>
      <c r="D741" s="2">
        <v>243.84</v>
      </c>
    </row>
    <row r="742" spans="1:4">
      <c r="A742" s="1">
        <v>45278</v>
      </c>
      <c r="B742" s="4">
        <v>4622.4399999999996</v>
      </c>
      <c r="C742" s="2">
        <v>145.88999999999999</v>
      </c>
      <c r="D742" s="2">
        <v>239.74</v>
      </c>
    </row>
    <row r="743" spans="1:4">
      <c r="A743" s="1">
        <v>45279</v>
      </c>
      <c r="B743" s="4">
        <v>4643.7</v>
      </c>
      <c r="C743" s="2">
        <v>147.47999999999999</v>
      </c>
      <c r="D743" s="2">
        <v>237.01</v>
      </c>
    </row>
    <row r="744" spans="1:4">
      <c r="A744" s="1">
        <v>45280</v>
      </c>
      <c r="B744" s="4">
        <v>4707.09</v>
      </c>
      <c r="C744" s="2">
        <v>148.84</v>
      </c>
      <c r="D744" s="2">
        <v>239.29</v>
      </c>
    </row>
    <row r="745" spans="1:4">
      <c r="A745" s="1">
        <v>45281</v>
      </c>
      <c r="B745" s="4">
        <v>4719.55</v>
      </c>
      <c r="C745" s="2">
        <v>147.41999999999999</v>
      </c>
      <c r="D745" s="2">
        <v>251.05</v>
      </c>
    </row>
    <row r="746" spans="1:4">
      <c r="A746" s="1">
        <v>45282</v>
      </c>
      <c r="B746" s="4">
        <v>4719.1899999999996</v>
      </c>
      <c r="C746" s="2">
        <v>149.97</v>
      </c>
      <c r="D746" s="2">
        <v>253.5</v>
      </c>
    </row>
    <row r="747" spans="1:4">
      <c r="A747" s="1">
        <v>45286</v>
      </c>
      <c r="B747" s="4">
        <v>4740.5600000000004</v>
      </c>
      <c r="C747" s="2">
        <v>154.07</v>
      </c>
      <c r="D747" s="2">
        <v>252.08</v>
      </c>
    </row>
    <row r="748" spans="1:4">
      <c r="A748" s="1">
        <v>45287</v>
      </c>
      <c r="B748" s="4">
        <v>4768.37</v>
      </c>
      <c r="C748" s="2">
        <v>153.79</v>
      </c>
      <c r="D748" s="2">
        <v>257.22000000000003</v>
      </c>
    </row>
    <row r="749" spans="1:4">
      <c r="A749" s="1">
        <v>45288</v>
      </c>
      <c r="B749" s="4">
        <v>4698.3500000000004</v>
      </c>
      <c r="C749" s="2">
        <v>152.12</v>
      </c>
      <c r="D749" s="2">
        <v>247.14</v>
      </c>
    </row>
    <row r="750" spans="1:4">
      <c r="A750" s="1">
        <v>45289</v>
      </c>
      <c r="B750" s="4">
        <v>4746.75</v>
      </c>
      <c r="C750" s="2">
        <v>153.84</v>
      </c>
      <c r="D750" s="2">
        <v>254.5</v>
      </c>
    </row>
    <row r="751" spans="1:4">
      <c r="A751" s="1">
        <v>45293</v>
      </c>
      <c r="B751" s="4">
        <v>4754.63</v>
      </c>
      <c r="C751" s="2">
        <v>153.41999999999999</v>
      </c>
      <c r="D751" s="2">
        <v>252.54</v>
      </c>
    </row>
    <row r="752" spans="1:4">
      <c r="A752" s="1">
        <v>45294</v>
      </c>
      <c r="B752" s="4">
        <v>4774.75</v>
      </c>
      <c r="C752" s="2">
        <v>153.41</v>
      </c>
      <c r="D752" s="2">
        <v>256.61</v>
      </c>
    </row>
    <row r="753" spans="1:4">
      <c r="A753" s="1">
        <v>45295</v>
      </c>
      <c r="B753" s="4">
        <v>4781.58</v>
      </c>
      <c r="C753" s="2">
        <v>153.34</v>
      </c>
      <c r="D753" s="2">
        <v>261.44</v>
      </c>
    </row>
    <row r="754" spans="1:4">
      <c r="A754" s="1">
        <v>45296</v>
      </c>
      <c r="B754" s="4">
        <v>4783.3500000000004</v>
      </c>
      <c r="C754" s="2">
        <v>153.38</v>
      </c>
      <c r="D754" s="2">
        <v>253.18</v>
      </c>
    </row>
    <row r="755" spans="1:4">
      <c r="A755" s="1">
        <v>45299</v>
      </c>
      <c r="B755" s="4">
        <v>4769.83</v>
      </c>
      <c r="C755" s="2">
        <v>151.94</v>
      </c>
      <c r="D755" s="2">
        <v>248.48</v>
      </c>
    </row>
    <row r="756" spans="1:4">
      <c r="A756" s="1">
        <v>45300</v>
      </c>
      <c r="B756" s="4">
        <v>4742.83</v>
      </c>
      <c r="C756" s="2">
        <v>149.93</v>
      </c>
      <c r="D756" s="2">
        <v>248.42</v>
      </c>
    </row>
    <row r="757" spans="1:4">
      <c r="A757" s="1">
        <v>45301</v>
      </c>
      <c r="B757" s="4">
        <v>4704.8100000000004</v>
      </c>
      <c r="C757" s="2">
        <v>148.47</v>
      </c>
      <c r="D757" s="2">
        <v>238.45</v>
      </c>
    </row>
    <row r="758" spans="1:4">
      <c r="A758" s="1">
        <v>45302</v>
      </c>
      <c r="B758" s="4">
        <v>4688.68</v>
      </c>
      <c r="C758" s="2">
        <v>144.57</v>
      </c>
      <c r="D758" s="2">
        <v>237.93</v>
      </c>
    </row>
    <row r="759" spans="1:4">
      <c r="A759" s="1">
        <v>45303</v>
      </c>
      <c r="B759" s="4">
        <v>4697.24</v>
      </c>
      <c r="C759" s="2">
        <v>145.24</v>
      </c>
      <c r="D759" s="2">
        <v>237.49</v>
      </c>
    </row>
    <row r="760" spans="1:4">
      <c r="A760" s="1">
        <v>45307</v>
      </c>
      <c r="B760" s="4">
        <v>4763.54</v>
      </c>
      <c r="C760" s="2">
        <v>149.1</v>
      </c>
      <c r="D760" s="2">
        <v>240.45</v>
      </c>
    </row>
    <row r="761" spans="1:4">
      <c r="A761" s="1">
        <v>45308</v>
      </c>
      <c r="B761" s="4">
        <v>4756.5</v>
      </c>
      <c r="C761" s="2">
        <v>151.37</v>
      </c>
      <c r="D761" s="2">
        <v>234.96</v>
      </c>
    </row>
    <row r="762" spans="1:4">
      <c r="A762" s="1">
        <v>45309</v>
      </c>
      <c r="B762" s="4">
        <v>4783.45</v>
      </c>
      <c r="C762" s="2">
        <v>153.72999999999999</v>
      </c>
      <c r="D762" s="2">
        <v>233.94</v>
      </c>
    </row>
    <row r="763" spans="1:4">
      <c r="A763" s="1">
        <v>45310</v>
      </c>
      <c r="B763" s="4">
        <v>4780.24</v>
      </c>
      <c r="C763" s="2">
        <v>155.18</v>
      </c>
      <c r="D763" s="2">
        <v>227.22</v>
      </c>
    </row>
    <row r="764" spans="1:4">
      <c r="A764" s="1">
        <v>45313</v>
      </c>
      <c r="B764" s="4">
        <v>4783.83</v>
      </c>
      <c r="C764" s="2">
        <v>154.62</v>
      </c>
      <c r="D764" s="2">
        <v>218.89</v>
      </c>
    </row>
    <row r="765" spans="1:4">
      <c r="A765" s="1">
        <v>45314</v>
      </c>
      <c r="B765" s="4">
        <v>4765.9799999999996</v>
      </c>
      <c r="C765" s="2">
        <v>153.16</v>
      </c>
      <c r="D765" s="2">
        <v>219.91</v>
      </c>
    </row>
    <row r="766" spans="1:4">
      <c r="A766" s="1">
        <v>45315</v>
      </c>
      <c r="B766" s="4">
        <v>4739.21</v>
      </c>
      <c r="C766" s="2">
        <v>151.71</v>
      </c>
      <c r="D766" s="2">
        <v>215.55</v>
      </c>
    </row>
    <row r="767" spans="1:4">
      <c r="A767" s="1">
        <v>45316</v>
      </c>
      <c r="B767" s="4">
        <v>4780.9399999999996</v>
      </c>
      <c r="C767" s="2">
        <v>153.5</v>
      </c>
      <c r="D767" s="2">
        <v>211.88</v>
      </c>
    </row>
    <row r="768" spans="1:4">
      <c r="A768" s="1">
        <v>45317</v>
      </c>
      <c r="B768" s="4">
        <v>4839.8100000000004</v>
      </c>
      <c r="C768" s="2">
        <v>155.34</v>
      </c>
      <c r="D768" s="2">
        <v>212.19</v>
      </c>
    </row>
    <row r="769" spans="1:4">
      <c r="A769" s="1">
        <v>45320</v>
      </c>
      <c r="B769" s="4">
        <v>4850.43</v>
      </c>
      <c r="C769" s="2">
        <v>154.78</v>
      </c>
      <c r="D769" s="2">
        <v>208.8</v>
      </c>
    </row>
    <row r="770" spans="1:4">
      <c r="A770" s="1">
        <v>45321</v>
      </c>
      <c r="B770" s="4">
        <v>4864.6000000000004</v>
      </c>
      <c r="C770" s="2">
        <v>156.02000000000001</v>
      </c>
      <c r="D770" s="2">
        <v>209.14</v>
      </c>
    </row>
    <row r="771" spans="1:4">
      <c r="A771" s="1">
        <v>45322</v>
      </c>
      <c r="B771" s="4">
        <v>4868.55</v>
      </c>
      <c r="C771" s="2">
        <v>156.87</v>
      </c>
      <c r="D771" s="2">
        <v>207.83</v>
      </c>
    </row>
    <row r="772" spans="1:4">
      <c r="A772" s="1">
        <v>45323</v>
      </c>
      <c r="B772" s="4">
        <v>4894.16</v>
      </c>
      <c r="C772" s="2">
        <v>157.75</v>
      </c>
      <c r="D772" s="2">
        <v>182.63</v>
      </c>
    </row>
    <row r="773" spans="1:4">
      <c r="A773" s="1">
        <v>45324</v>
      </c>
      <c r="B773" s="4">
        <v>4890.97</v>
      </c>
      <c r="C773" s="2">
        <v>159.12</v>
      </c>
      <c r="D773" s="2">
        <v>183.25</v>
      </c>
    </row>
    <row r="774" spans="1:4">
      <c r="A774" s="1">
        <v>45327</v>
      </c>
      <c r="B774" s="4">
        <v>4927.93</v>
      </c>
      <c r="C774" s="2">
        <v>161.26</v>
      </c>
      <c r="D774" s="2">
        <v>190.93</v>
      </c>
    </row>
    <row r="775" spans="1:4">
      <c r="A775" s="1">
        <v>45328</v>
      </c>
      <c r="B775" s="4">
        <v>4924.97</v>
      </c>
      <c r="C775" s="2">
        <v>159</v>
      </c>
      <c r="D775" s="2">
        <v>191.59</v>
      </c>
    </row>
    <row r="776" spans="1:4">
      <c r="A776" s="1">
        <v>45329</v>
      </c>
      <c r="B776" s="4">
        <v>4845.6499999999996</v>
      </c>
      <c r="C776" s="2">
        <v>155.19999999999999</v>
      </c>
      <c r="D776" s="2">
        <v>187.29</v>
      </c>
    </row>
    <row r="777" spans="1:4">
      <c r="A777" s="1">
        <v>45330</v>
      </c>
      <c r="B777" s="4">
        <v>4906.1899999999996</v>
      </c>
      <c r="C777" s="2">
        <v>159.28</v>
      </c>
      <c r="D777" s="2">
        <v>188.86</v>
      </c>
    </row>
    <row r="778" spans="1:4">
      <c r="A778" s="1">
        <v>45331</v>
      </c>
      <c r="B778" s="4">
        <v>4958.6099999999997</v>
      </c>
      <c r="C778" s="2">
        <v>171.81</v>
      </c>
      <c r="D778" s="2">
        <v>187.91</v>
      </c>
    </row>
    <row r="779" spans="1:4">
      <c r="A779" s="1">
        <v>45334</v>
      </c>
      <c r="B779" s="4">
        <v>4942.8100000000004</v>
      </c>
      <c r="C779" s="2">
        <v>170.31</v>
      </c>
      <c r="D779" s="2">
        <v>181.06</v>
      </c>
    </row>
    <row r="780" spans="1:4">
      <c r="A780" s="1">
        <v>45335</v>
      </c>
      <c r="B780" s="4">
        <v>4954.2299999999996</v>
      </c>
      <c r="C780" s="2">
        <v>169.15</v>
      </c>
      <c r="D780" s="2">
        <v>185.1</v>
      </c>
    </row>
    <row r="781" spans="1:4">
      <c r="A781" s="1">
        <v>45336</v>
      </c>
      <c r="B781" s="4">
        <v>4995.0600000000004</v>
      </c>
      <c r="C781" s="2">
        <v>170.53</v>
      </c>
      <c r="D781" s="2">
        <v>187.58</v>
      </c>
    </row>
    <row r="782" spans="1:4">
      <c r="A782" s="1">
        <v>45337</v>
      </c>
      <c r="B782" s="4">
        <v>4997.91</v>
      </c>
      <c r="C782" s="2">
        <v>169.84</v>
      </c>
      <c r="D782" s="2">
        <v>189.56</v>
      </c>
    </row>
    <row r="783" spans="1:4">
      <c r="A783" s="1">
        <v>45338</v>
      </c>
      <c r="B783" s="4">
        <v>5026.6099999999997</v>
      </c>
      <c r="C783" s="2">
        <v>174.45</v>
      </c>
      <c r="D783" s="2">
        <v>193.57</v>
      </c>
    </row>
    <row r="784" spans="1:4">
      <c r="A784" s="1">
        <v>45342</v>
      </c>
      <c r="B784" s="4">
        <v>5021.84</v>
      </c>
      <c r="C784" s="2">
        <v>172.34</v>
      </c>
      <c r="D784" s="2">
        <v>188.13</v>
      </c>
    </row>
    <row r="785" spans="1:4">
      <c r="A785" s="1">
        <v>45343</v>
      </c>
      <c r="B785" s="4">
        <v>4953.17</v>
      </c>
      <c r="C785" s="2">
        <v>168.64</v>
      </c>
      <c r="D785" s="2">
        <v>184.02</v>
      </c>
    </row>
    <row r="786" spans="1:4">
      <c r="A786" s="1">
        <v>45344</v>
      </c>
      <c r="B786" s="4">
        <v>5000.62</v>
      </c>
      <c r="C786" s="2">
        <v>170.98</v>
      </c>
      <c r="D786" s="2">
        <v>188.71</v>
      </c>
    </row>
    <row r="787" spans="1:4">
      <c r="A787" s="1">
        <v>45345</v>
      </c>
      <c r="B787" s="4">
        <v>5029.7299999999996</v>
      </c>
      <c r="C787" s="2">
        <v>169.8</v>
      </c>
      <c r="D787" s="2">
        <v>200.45</v>
      </c>
    </row>
    <row r="788" spans="1:4">
      <c r="A788" s="1">
        <v>45348</v>
      </c>
      <c r="B788" s="4">
        <v>5005.57</v>
      </c>
      <c r="C788" s="2">
        <v>169.51</v>
      </c>
      <c r="D788" s="2">
        <v>199.95</v>
      </c>
    </row>
    <row r="789" spans="1:4">
      <c r="A789" s="1">
        <v>45349</v>
      </c>
      <c r="B789" s="4">
        <v>4975.51</v>
      </c>
      <c r="C789" s="2">
        <v>167.08</v>
      </c>
      <c r="D789" s="2">
        <v>193.76</v>
      </c>
    </row>
    <row r="790" spans="1:4">
      <c r="A790" s="1">
        <v>45350</v>
      </c>
      <c r="B790" s="4">
        <v>4981.8</v>
      </c>
      <c r="C790" s="2">
        <v>168.59</v>
      </c>
      <c r="D790" s="2">
        <v>194.77</v>
      </c>
    </row>
    <row r="791" spans="1:4">
      <c r="A791" s="1">
        <v>45351</v>
      </c>
      <c r="B791" s="4">
        <v>5087.03</v>
      </c>
      <c r="C791" s="2">
        <v>174.58</v>
      </c>
      <c r="D791" s="2">
        <v>197.41</v>
      </c>
    </row>
    <row r="792" spans="1:4">
      <c r="A792" s="1">
        <v>45352</v>
      </c>
      <c r="B792" s="4">
        <v>5088.8</v>
      </c>
      <c r="C792" s="2">
        <v>174.99</v>
      </c>
      <c r="D792" s="2">
        <v>191.97</v>
      </c>
    </row>
    <row r="793" spans="1:4">
      <c r="A793" s="1">
        <v>45355</v>
      </c>
      <c r="B793" s="4">
        <v>5069.53</v>
      </c>
      <c r="C793" s="2">
        <v>174.73</v>
      </c>
      <c r="D793" s="2">
        <v>199.4</v>
      </c>
    </row>
    <row r="794" spans="1:4">
      <c r="A794" s="1">
        <v>45356</v>
      </c>
      <c r="B794" s="4">
        <v>5078.18</v>
      </c>
      <c r="C794" s="2">
        <v>173.54</v>
      </c>
      <c r="D794" s="2">
        <v>199.73</v>
      </c>
    </row>
    <row r="795" spans="1:4">
      <c r="A795" s="1">
        <v>45357</v>
      </c>
      <c r="B795" s="4">
        <v>5069.76</v>
      </c>
      <c r="C795" s="2">
        <v>173.16</v>
      </c>
      <c r="D795" s="2">
        <v>202.04</v>
      </c>
    </row>
    <row r="796" spans="1:4">
      <c r="A796" s="1">
        <v>45358</v>
      </c>
      <c r="B796" s="4">
        <v>5096.2700000000004</v>
      </c>
      <c r="C796" s="2">
        <v>176.76</v>
      </c>
      <c r="D796" s="2">
        <v>201.88</v>
      </c>
    </row>
    <row r="797" spans="1:4">
      <c r="A797" s="1">
        <v>45359</v>
      </c>
      <c r="B797" s="4">
        <v>5137.08</v>
      </c>
      <c r="C797" s="2">
        <v>178.22</v>
      </c>
      <c r="D797" s="2">
        <v>202.64</v>
      </c>
    </row>
    <row r="798" spans="1:4">
      <c r="A798" s="1">
        <v>45362</v>
      </c>
      <c r="B798" s="4">
        <v>5130.95</v>
      </c>
      <c r="C798" s="2">
        <v>177.58</v>
      </c>
      <c r="D798" s="2">
        <v>188.14</v>
      </c>
    </row>
    <row r="799" spans="1:4">
      <c r="A799" s="1">
        <v>45363</v>
      </c>
      <c r="B799" s="4">
        <v>5078.6499999999996</v>
      </c>
      <c r="C799" s="2">
        <v>174.12</v>
      </c>
      <c r="D799" s="2">
        <v>180.74</v>
      </c>
    </row>
    <row r="800" spans="1:4">
      <c r="A800" s="1">
        <v>45364</v>
      </c>
      <c r="B800" s="4">
        <v>5104.76</v>
      </c>
      <c r="C800" s="2">
        <v>173.51</v>
      </c>
      <c r="D800" s="2">
        <v>176.54</v>
      </c>
    </row>
    <row r="801" spans="1:4">
      <c r="A801" s="1">
        <v>45365</v>
      </c>
      <c r="B801" s="4">
        <v>5157.3599999999997</v>
      </c>
      <c r="C801" s="2">
        <v>176.82</v>
      </c>
      <c r="D801" s="2">
        <v>178.65</v>
      </c>
    </row>
    <row r="802" spans="1:4">
      <c r="A802" s="1">
        <v>45366</v>
      </c>
      <c r="B802" s="4">
        <v>5123.6899999999996</v>
      </c>
      <c r="C802" s="2">
        <v>175.35</v>
      </c>
      <c r="D802" s="2">
        <v>175.34</v>
      </c>
    </row>
    <row r="803" spans="1:4">
      <c r="A803" s="1">
        <v>45369</v>
      </c>
      <c r="B803" s="4">
        <v>5117.9399999999996</v>
      </c>
      <c r="C803" s="2">
        <v>171.96</v>
      </c>
      <c r="D803" s="2">
        <v>177.77</v>
      </c>
    </row>
    <row r="804" spans="1:4">
      <c r="A804" s="1">
        <v>45370</v>
      </c>
      <c r="B804" s="4">
        <v>5175.2700000000004</v>
      </c>
      <c r="C804" s="2">
        <v>175.39</v>
      </c>
      <c r="D804" s="2">
        <v>177.54</v>
      </c>
    </row>
    <row r="805" spans="1:4">
      <c r="A805" s="1">
        <v>45371</v>
      </c>
      <c r="B805" s="4">
        <v>5165.3100000000004</v>
      </c>
      <c r="C805" s="2">
        <v>176.55</v>
      </c>
      <c r="D805" s="2">
        <v>169.48</v>
      </c>
    </row>
    <row r="806" spans="1:4">
      <c r="A806" s="1">
        <v>45372</v>
      </c>
      <c r="B806" s="4">
        <v>5150.4799999999996</v>
      </c>
      <c r="C806" s="2">
        <v>178.75</v>
      </c>
      <c r="D806" s="2">
        <v>162.5</v>
      </c>
    </row>
    <row r="807" spans="1:4">
      <c r="A807" s="1">
        <v>45373</v>
      </c>
      <c r="B807" s="4">
        <v>5117.09</v>
      </c>
      <c r="C807" s="2">
        <v>174.42</v>
      </c>
      <c r="D807" s="2">
        <v>163.57</v>
      </c>
    </row>
    <row r="808" spans="1:4">
      <c r="A808" s="1">
        <v>45376</v>
      </c>
      <c r="B808" s="4">
        <v>5149.42</v>
      </c>
      <c r="C808" s="2">
        <v>174.48</v>
      </c>
      <c r="D808" s="2">
        <v>173.8</v>
      </c>
    </row>
    <row r="809" spans="1:4">
      <c r="A809" s="1">
        <v>45377</v>
      </c>
      <c r="B809" s="4">
        <v>5178.51</v>
      </c>
      <c r="C809" s="2">
        <v>175.9</v>
      </c>
      <c r="D809" s="2">
        <v>171.32</v>
      </c>
    </row>
    <row r="810" spans="1:4">
      <c r="A810" s="1">
        <v>45378</v>
      </c>
      <c r="B810" s="4">
        <v>5224.62</v>
      </c>
      <c r="C810" s="2">
        <v>178.15</v>
      </c>
      <c r="D810" s="2">
        <v>175.66</v>
      </c>
    </row>
    <row r="811" spans="1:4">
      <c r="A811" s="1">
        <v>45379</v>
      </c>
      <c r="B811" s="4">
        <v>5241.53</v>
      </c>
      <c r="C811" s="2">
        <v>178.15</v>
      </c>
      <c r="D811" s="2">
        <v>172.82</v>
      </c>
    </row>
    <row r="812" spans="1:4">
      <c r="A812" s="1">
        <v>45380</v>
      </c>
      <c r="B812" s="4">
        <v>5234.18</v>
      </c>
      <c r="C812" s="2">
        <v>178.87</v>
      </c>
      <c r="D812" s="2">
        <v>170.83</v>
      </c>
    </row>
    <row r="813" spans="1:4">
      <c r="A813" s="1">
        <v>45383</v>
      </c>
      <c r="B813" s="4">
        <v>5218.1899999999996</v>
      </c>
      <c r="C813" s="2">
        <v>179.71</v>
      </c>
      <c r="D813" s="2">
        <v>172.63</v>
      </c>
    </row>
    <row r="814" spans="1:4">
      <c r="A814" s="1">
        <v>45384</v>
      </c>
      <c r="B814" s="4">
        <v>5203.58</v>
      </c>
      <c r="C814" s="2">
        <v>178.3</v>
      </c>
      <c r="D814" s="2">
        <v>177.67</v>
      </c>
    </row>
    <row r="815" spans="1:4">
      <c r="A815" s="1">
        <v>45385</v>
      </c>
      <c r="B815" s="4">
        <v>5248.49</v>
      </c>
      <c r="C815" s="2">
        <v>179.83</v>
      </c>
      <c r="D815" s="2">
        <v>179.83</v>
      </c>
    </row>
    <row r="816" spans="1:4">
      <c r="A816" s="1">
        <v>45386</v>
      </c>
      <c r="B816" s="4">
        <v>5254.35</v>
      </c>
      <c r="C816" s="2">
        <v>180.38</v>
      </c>
      <c r="D816" s="2">
        <v>175.79</v>
      </c>
    </row>
    <row r="817" spans="1:4">
      <c r="A817" s="1">
        <v>45387</v>
      </c>
      <c r="B817" s="4">
        <v>5243.77</v>
      </c>
      <c r="C817" s="2">
        <v>180.97</v>
      </c>
      <c r="D817" s="2">
        <v>175.22</v>
      </c>
    </row>
    <row r="818" spans="1:4">
      <c r="A818" s="1">
        <v>45390</v>
      </c>
      <c r="B818" s="4">
        <v>5205.8100000000004</v>
      </c>
      <c r="C818" s="2">
        <v>180.69</v>
      </c>
      <c r="D818" s="2">
        <v>166.63</v>
      </c>
    </row>
    <row r="819" spans="1:4">
      <c r="A819" s="1">
        <v>45391</v>
      </c>
      <c r="B819" s="4">
        <v>5211.49</v>
      </c>
      <c r="C819" s="2">
        <v>182.41</v>
      </c>
      <c r="D819" s="2">
        <v>168.38</v>
      </c>
    </row>
    <row r="820" spans="1:4">
      <c r="A820" s="1">
        <v>45392</v>
      </c>
      <c r="B820" s="4">
        <v>5147.21</v>
      </c>
      <c r="C820" s="2">
        <v>180</v>
      </c>
      <c r="D820" s="2">
        <v>171.11</v>
      </c>
    </row>
    <row r="821" spans="1:4">
      <c r="A821" s="1">
        <v>45393</v>
      </c>
      <c r="B821" s="4">
        <v>5204.34</v>
      </c>
      <c r="C821" s="2">
        <v>185.07</v>
      </c>
      <c r="D821" s="2">
        <v>164.9</v>
      </c>
    </row>
    <row r="822" spans="1:4">
      <c r="A822" s="1">
        <v>45394</v>
      </c>
      <c r="B822" s="4">
        <v>5202.3900000000003</v>
      </c>
      <c r="C822" s="2">
        <v>185.19</v>
      </c>
      <c r="D822" s="2">
        <v>172.98</v>
      </c>
    </row>
    <row r="823" spans="1:4">
      <c r="A823" s="1">
        <v>45397</v>
      </c>
      <c r="B823" s="4">
        <v>5209.91</v>
      </c>
      <c r="C823" s="2">
        <v>185.67</v>
      </c>
      <c r="D823" s="2">
        <v>176.88</v>
      </c>
    </row>
    <row r="824" spans="1:4">
      <c r="A824" s="1">
        <v>45398</v>
      </c>
      <c r="B824" s="4">
        <v>5160.6400000000003</v>
      </c>
      <c r="C824" s="2">
        <v>185.95</v>
      </c>
      <c r="D824" s="2">
        <v>171.76</v>
      </c>
    </row>
    <row r="825" spans="1:4">
      <c r="A825" s="1">
        <v>45399</v>
      </c>
      <c r="B825" s="4">
        <v>5199.0600000000004</v>
      </c>
      <c r="C825" s="2">
        <v>189.05</v>
      </c>
      <c r="D825" s="2">
        <v>174.6</v>
      </c>
    </row>
    <row r="826" spans="1:4">
      <c r="A826" s="1">
        <v>45400</v>
      </c>
      <c r="B826" s="4">
        <v>5123.41</v>
      </c>
      <c r="C826" s="2">
        <v>186.13</v>
      </c>
      <c r="D826" s="2">
        <v>171.05</v>
      </c>
    </row>
    <row r="827" spans="1:4">
      <c r="A827" s="1">
        <v>45401</v>
      </c>
      <c r="B827" s="4">
        <v>5061.82</v>
      </c>
      <c r="C827" s="2">
        <v>183.62</v>
      </c>
      <c r="D827" s="2">
        <v>161.47999999999999</v>
      </c>
    </row>
    <row r="828" spans="1:4">
      <c r="A828" s="1">
        <v>45404</v>
      </c>
      <c r="B828" s="4">
        <v>5051.41</v>
      </c>
      <c r="C828" s="2">
        <v>183.32</v>
      </c>
      <c r="D828" s="2">
        <v>157.11000000000001</v>
      </c>
    </row>
    <row r="829" spans="1:4">
      <c r="A829" s="1">
        <v>45405</v>
      </c>
      <c r="B829" s="4">
        <v>5022.21</v>
      </c>
      <c r="C829" s="2">
        <v>181.28</v>
      </c>
      <c r="D829" s="2">
        <v>155.44999999999999</v>
      </c>
    </row>
    <row r="830" spans="1:4">
      <c r="A830" s="1">
        <v>45406</v>
      </c>
      <c r="B830" s="4">
        <v>5011.12</v>
      </c>
      <c r="C830" s="2">
        <v>179.22</v>
      </c>
      <c r="D830" s="2">
        <v>149.93</v>
      </c>
    </row>
    <row r="831" spans="1:4">
      <c r="A831" s="1">
        <v>45407</v>
      </c>
      <c r="B831" s="4">
        <v>4967.2299999999996</v>
      </c>
      <c r="C831" s="2">
        <v>174.63</v>
      </c>
      <c r="D831" s="2">
        <v>147.05000000000001</v>
      </c>
    </row>
    <row r="832" spans="1:4">
      <c r="A832" s="1">
        <v>45408</v>
      </c>
      <c r="B832" s="4">
        <v>5010.6000000000004</v>
      </c>
      <c r="C832" s="2">
        <v>177.23</v>
      </c>
      <c r="D832" s="2">
        <v>142.05000000000001</v>
      </c>
    </row>
    <row r="833" spans="1:4">
      <c r="A833" s="1">
        <v>45411</v>
      </c>
      <c r="B833" s="4">
        <v>5070.55</v>
      </c>
      <c r="C833" s="2">
        <v>179.54</v>
      </c>
      <c r="D833" s="2">
        <v>144.68</v>
      </c>
    </row>
    <row r="834" spans="1:4">
      <c r="A834" s="1">
        <v>45412</v>
      </c>
      <c r="B834" s="4">
        <v>5071.63</v>
      </c>
      <c r="C834" s="2">
        <v>176.59</v>
      </c>
      <c r="D834" s="2">
        <v>162.13</v>
      </c>
    </row>
    <row r="835" spans="1:4">
      <c r="A835" s="1">
        <v>45413</v>
      </c>
      <c r="B835" s="4">
        <v>5048.42</v>
      </c>
      <c r="C835" s="2">
        <v>173.67</v>
      </c>
      <c r="D835" s="2">
        <v>170.18</v>
      </c>
    </row>
    <row r="836" spans="1:4">
      <c r="A836" s="1">
        <v>45414</v>
      </c>
      <c r="B836" s="4">
        <v>5099.96</v>
      </c>
      <c r="C836" s="2">
        <v>179.62</v>
      </c>
      <c r="D836" s="2">
        <v>168.29</v>
      </c>
    </row>
    <row r="837" spans="1:4">
      <c r="A837" s="1">
        <v>45415</v>
      </c>
      <c r="B837" s="4">
        <v>5116.17</v>
      </c>
      <c r="C837" s="2">
        <v>180.96</v>
      </c>
      <c r="D837" s="2">
        <v>194.05</v>
      </c>
    </row>
    <row r="838" spans="1:4">
      <c r="A838" s="1">
        <v>45418</v>
      </c>
      <c r="B838" s="4">
        <v>5035.6899999999996</v>
      </c>
      <c r="C838" s="2">
        <v>175</v>
      </c>
      <c r="D838" s="2">
        <v>183.28</v>
      </c>
    </row>
    <row r="839" spans="1:4">
      <c r="A839" s="1">
        <v>45419</v>
      </c>
      <c r="B839" s="4">
        <v>5018.3900000000003</v>
      </c>
      <c r="C839" s="2">
        <v>179</v>
      </c>
      <c r="D839" s="2">
        <v>179.99</v>
      </c>
    </row>
    <row r="840" spans="1:4">
      <c r="A840" s="1">
        <v>45420</v>
      </c>
      <c r="B840" s="4">
        <v>5064.2</v>
      </c>
      <c r="C840" s="2">
        <v>184.72</v>
      </c>
      <c r="D840" s="2">
        <v>180.01</v>
      </c>
    </row>
    <row r="841" spans="1:4">
      <c r="A841" s="1">
        <v>45421</v>
      </c>
      <c r="B841" s="4">
        <v>5127.79</v>
      </c>
      <c r="C841" s="2">
        <v>186.21</v>
      </c>
      <c r="D841" s="2">
        <v>181.19</v>
      </c>
    </row>
    <row r="842" spans="1:4">
      <c r="A842" s="1">
        <v>45422</v>
      </c>
      <c r="B842" s="4">
        <v>5180.74</v>
      </c>
      <c r="C842" s="2">
        <v>188.7</v>
      </c>
      <c r="D842" s="2">
        <v>184.76</v>
      </c>
    </row>
    <row r="843" spans="1:4">
      <c r="A843" s="1">
        <v>45425</v>
      </c>
      <c r="B843" s="4">
        <v>5187.7</v>
      </c>
      <c r="C843" s="2">
        <v>188.76</v>
      </c>
      <c r="D843" s="2">
        <v>177.81</v>
      </c>
    </row>
    <row r="844" spans="1:4">
      <c r="A844" s="1">
        <v>45426</v>
      </c>
      <c r="B844" s="4">
        <v>5187.67</v>
      </c>
      <c r="C844" s="2">
        <v>188</v>
      </c>
      <c r="D844" s="2">
        <v>174.72</v>
      </c>
    </row>
    <row r="845" spans="1:4">
      <c r="A845" s="1">
        <v>45427</v>
      </c>
      <c r="B845" s="4">
        <v>5214.08</v>
      </c>
      <c r="C845" s="2">
        <v>189.5</v>
      </c>
      <c r="D845" s="2">
        <v>171.97</v>
      </c>
    </row>
    <row r="846" spans="1:4">
      <c r="A846" s="1">
        <v>45428</v>
      </c>
      <c r="B846" s="4">
        <v>5222.68</v>
      </c>
      <c r="C846" s="2">
        <v>187.48</v>
      </c>
      <c r="D846" s="2">
        <v>168.47</v>
      </c>
    </row>
    <row r="847" spans="1:4">
      <c r="A847" s="1">
        <v>45429</v>
      </c>
      <c r="B847" s="4">
        <v>5221.42</v>
      </c>
      <c r="C847" s="2">
        <v>186.57</v>
      </c>
      <c r="D847" s="2">
        <v>171.89</v>
      </c>
    </row>
    <row r="848" spans="1:4">
      <c r="A848" s="1">
        <v>45432</v>
      </c>
      <c r="B848" s="4">
        <v>5246.68</v>
      </c>
      <c r="C848" s="2">
        <v>187.07</v>
      </c>
      <c r="D848" s="2">
        <v>177.55</v>
      </c>
    </row>
    <row r="849" spans="1:4">
      <c r="A849" s="1">
        <v>45433</v>
      </c>
      <c r="B849" s="4">
        <v>5308.15</v>
      </c>
      <c r="C849" s="2">
        <v>185.99</v>
      </c>
      <c r="D849" s="2">
        <v>173.99</v>
      </c>
    </row>
    <row r="850" spans="1:4">
      <c r="A850" s="1">
        <v>45434</v>
      </c>
      <c r="B850" s="4">
        <v>5297.1</v>
      </c>
      <c r="C850" s="2">
        <v>183.63</v>
      </c>
      <c r="D850" s="2">
        <v>174.84</v>
      </c>
    </row>
    <row r="851" spans="1:4">
      <c r="A851" s="1">
        <v>45435</v>
      </c>
      <c r="B851" s="4">
        <v>5303.27</v>
      </c>
      <c r="C851" s="2">
        <v>184.7</v>
      </c>
      <c r="D851" s="2">
        <v>177.46</v>
      </c>
    </row>
    <row r="852" spans="1:4">
      <c r="A852" s="1">
        <v>45436</v>
      </c>
      <c r="B852" s="4">
        <v>5308.13</v>
      </c>
      <c r="C852" s="2">
        <v>183.54</v>
      </c>
      <c r="D852" s="2">
        <v>174.95</v>
      </c>
    </row>
    <row r="853" spans="1:4">
      <c r="A853" s="1">
        <v>45440</v>
      </c>
      <c r="B853" s="4">
        <v>5321.41</v>
      </c>
      <c r="C853" s="2">
        <v>183.15</v>
      </c>
      <c r="D853" s="2">
        <v>186.6</v>
      </c>
    </row>
    <row r="854" spans="1:4">
      <c r="A854" s="1">
        <v>45441</v>
      </c>
      <c r="B854" s="4">
        <v>5307.01</v>
      </c>
      <c r="C854" s="2">
        <v>183.13</v>
      </c>
      <c r="D854" s="2">
        <v>180.11</v>
      </c>
    </row>
    <row r="855" spans="1:4">
      <c r="A855" s="1">
        <v>45442</v>
      </c>
      <c r="B855" s="4">
        <v>5267.84</v>
      </c>
      <c r="C855" s="2">
        <v>181.05</v>
      </c>
      <c r="D855" s="2">
        <v>173.74</v>
      </c>
    </row>
    <row r="856" spans="1:4">
      <c r="A856" s="1">
        <v>45443</v>
      </c>
      <c r="B856" s="4">
        <v>5304.72</v>
      </c>
      <c r="C856" s="2">
        <v>180.75</v>
      </c>
      <c r="D856" s="2">
        <v>179.24</v>
      </c>
    </row>
    <row r="857" spans="1:4">
      <c r="A857" s="1">
        <v>45446</v>
      </c>
      <c r="B857" s="4">
        <v>5306.04</v>
      </c>
      <c r="C857" s="2">
        <v>182.15</v>
      </c>
      <c r="D857" s="2">
        <v>176.75</v>
      </c>
    </row>
    <row r="858" spans="1:4">
      <c r="A858" s="1">
        <v>45447</v>
      </c>
      <c r="B858" s="4">
        <v>5266.95</v>
      </c>
      <c r="C858" s="2">
        <v>182.02</v>
      </c>
      <c r="D858" s="2">
        <v>176.19</v>
      </c>
    </row>
    <row r="859" spans="1:4">
      <c r="A859" s="1">
        <v>45448</v>
      </c>
      <c r="B859" s="4">
        <v>5235.4799999999996</v>
      </c>
      <c r="C859" s="2">
        <v>179.32</v>
      </c>
      <c r="D859" s="2">
        <v>178.79</v>
      </c>
    </row>
    <row r="860" spans="1:4">
      <c r="A860" s="1">
        <v>45449</v>
      </c>
      <c r="B860" s="4">
        <v>5277.51</v>
      </c>
      <c r="C860" s="2">
        <v>176.44</v>
      </c>
      <c r="D860" s="2">
        <v>178.08</v>
      </c>
    </row>
    <row r="861" spans="1:4">
      <c r="A861" s="1">
        <v>45450</v>
      </c>
      <c r="B861" s="4">
        <v>5283.4</v>
      </c>
      <c r="C861" s="2">
        <v>178.34</v>
      </c>
      <c r="D861" s="2">
        <v>176.29</v>
      </c>
    </row>
    <row r="862" spans="1:4">
      <c r="A862" s="1">
        <v>45453</v>
      </c>
      <c r="B862" s="4">
        <v>5291.34</v>
      </c>
      <c r="C862" s="2">
        <v>179.34</v>
      </c>
      <c r="D862" s="2">
        <v>174.77</v>
      </c>
    </row>
    <row r="863" spans="1:4">
      <c r="A863" s="1">
        <v>45454</v>
      </c>
      <c r="B863" s="4">
        <v>5354.03</v>
      </c>
      <c r="C863" s="2">
        <v>181.28</v>
      </c>
      <c r="D863" s="2">
        <v>175</v>
      </c>
    </row>
    <row r="864" spans="1:4">
      <c r="A864" s="1">
        <v>45455</v>
      </c>
      <c r="B864" s="4">
        <v>5352.96</v>
      </c>
      <c r="C864" s="2">
        <v>185</v>
      </c>
      <c r="D864" s="2">
        <v>177.94</v>
      </c>
    </row>
    <row r="865" spans="1:4">
      <c r="A865" s="1">
        <v>45456</v>
      </c>
      <c r="B865" s="4">
        <v>5346.99</v>
      </c>
      <c r="C865" s="2">
        <v>184.3</v>
      </c>
      <c r="D865" s="2">
        <v>177.48</v>
      </c>
    </row>
    <row r="866" spans="1:4">
      <c r="A866" s="1">
        <v>45457</v>
      </c>
      <c r="B866" s="4">
        <v>5360.79</v>
      </c>
      <c r="C866" s="2">
        <v>187.06</v>
      </c>
      <c r="D866" s="2">
        <v>173.79</v>
      </c>
    </row>
    <row r="867" spans="1:4">
      <c r="A867" s="1">
        <v>45460</v>
      </c>
      <c r="B867" s="4">
        <v>5375.32</v>
      </c>
      <c r="C867" s="2">
        <v>187.23</v>
      </c>
      <c r="D867" s="2">
        <v>170.66</v>
      </c>
    </row>
    <row r="868" spans="1:4">
      <c r="A868" s="1">
        <v>45461</v>
      </c>
      <c r="B868" s="4">
        <v>5421.03</v>
      </c>
      <c r="C868" s="2">
        <v>186.89</v>
      </c>
      <c r="D868" s="2">
        <v>177.29</v>
      </c>
    </row>
    <row r="869" spans="1:4">
      <c r="A869" s="1">
        <v>45463</v>
      </c>
      <c r="B869" s="4">
        <v>5433.74</v>
      </c>
      <c r="C869" s="2">
        <v>183.83</v>
      </c>
      <c r="D869" s="2">
        <v>182.47</v>
      </c>
    </row>
    <row r="870" spans="1:4">
      <c r="A870" s="1">
        <v>45464</v>
      </c>
      <c r="B870" s="4">
        <v>5431.6</v>
      </c>
      <c r="C870" s="2">
        <v>183.66</v>
      </c>
      <c r="D870" s="2">
        <v>178.01</v>
      </c>
    </row>
    <row r="871" spans="1:4">
      <c r="A871" s="1">
        <v>45467</v>
      </c>
      <c r="B871" s="4">
        <v>5473.23</v>
      </c>
      <c r="C871" s="2">
        <v>184.06</v>
      </c>
      <c r="D871" s="2">
        <v>187.44</v>
      </c>
    </row>
    <row r="872" spans="1:4">
      <c r="A872" s="1">
        <v>45468</v>
      </c>
      <c r="B872" s="4">
        <v>5487.03</v>
      </c>
      <c r="C872" s="2">
        <v>182.81</v>
      </c>
      <c r="D872" s="2">
        <v>184.86</v>
      </c>
    </row>
    <row r="873" spans="1:4">
      <c r="A873" s="1">
        <v>45469</v>
      </c>
      <c r="B873" s="4">
        <v>5473.17</v>
      </c>
      <c r="C873" s="2">
        <v>186.1</v>
      </c>
      <c r="D873" s="2">
        <v>181.57</v>
      </c>
    </row>
    <row r="874" spans="1:4">
      <c r="A874" s="1">
        <v>45470</v>
      </c>
      <c r="B874" s="4">
        <v>5464.62</v>
      </c>
      <c r="C874" s="2">
        <v>189.08</v>
      </c>
      <c r="D874" s="2">
        <v>183.01</v>
      </c>
    </row>
    <row r="875" spans="1:4">
      <c r="A875" s="1">
        <v>45471</v>
      </c>
      <c r="B875" s="4">
        <v>5447.87</v>
      </c>
      <c r="C875" s="2">
        <v>185.57</v>
      </c>
      <c r="D875" s="2">
        <v>182.58</v>
      </c>
    </row>
    <row r="876" spans="1:4">
      <c r="A876" s="1">
        <v>45474</v>
      </c>
      <c r="B876" s="4">
        <v>5469.3</v>
      </c>
      <c r="C876" s="2">
        <v>186.34</v>
      </c>
      <c r="D876" s="2">
        <v>187.35</v>
      </c>
    </row>
    <row r="877" spans="1:4">
      <c r="A877" s="1">
        <v>45475</v>
      </c>
      <c r="B877" s="4">
        <v>5477.9</v>
      </c>
      <c r="C877" s="2">
        <v>193.61</v>
      </c>
      <c r="D877" s="2">
        <v>196.37</v>
      </c>
    </row>
    <row r="878" spans="1:4">
      <c r="A878" s="1">
        <v>45476</v>
      </c>
      <c r="B878" s="4">
        <v>5482.87</v>
      </c>
      <c r="C878" s="2">
        <v>197.85</v>
      </c>
      <c r="D878" s="2">
        <v>197.42</v>
      </c>
    </row>
    <row r="879" spans="1:4">
      <c r="A879" s="1">
        <v>45478</v>
      </c>
      <c r="B879" s="4">
        <v>5460.48</v>
      </c>
      <c r="C879" s="2">
        <v>193.25</v>
      </c>
      <c r="D879" s="2">
        <v>197.88</v>
      </c>
    </row>
    <row r="880" spans="1:4">
      <c r="A880" s="1">
        <v>45481</v>
      </c>
      <c r="B880" s="4">
        <v>5475.09</v>
      </c>
      <c r="C880" s="2">
        <v>197.2</v>
      </c>
      <c r="D880" s="2">
        <v>209.86</v>
      </c>
    </row>
    <row r="881" spans="1:4">
      <c r="A881" s="1">
        <v>45482</v>
      </c>
      <c r="B881" s="4">
        <v>5509.01</v>
      </c>
      <c r="C881" s="2">
        <v>200</v>
      </c>
      <c r="D881" s="2">
        <v>231.26</v>
      </c>
    </row>
    <row r="882" spans="1:4">
      <c r="A882" s="1">
        <v>45483</v>
      </c>
      <c r="B882" s="4">
        <v>5537.02</v>
      </c>
      <c r="C882" s="2">
        <v>197.59</v>
      </c>
      <c r="D882" s="2">
        <v>246.39</v>
      </c>
    </row>
    <row r="883" spans="1:4">
      <c r="A883" s="1">
        <v>45484</v>
      </c>
      <c r="B883" s="4">
        <v>5567.19</v>
      </c>
      <c r="C883" s="2">
        <v>200</v>
      </c>
      <c r="D883" s="2">
        <v>251.52</v>
      </c>
    </row>
    <row r="884" spans="1:4">
      <c r="A884" s="1">
        <v>45485</v>
      </c>
      <c r="B884" s="4">
        <v>5572.85</v>
      </c>
      <c r="C884" s="2">
        <v>199.29</v>
      </c>
      <c r="D884" s="2">
        <v>252.94</v>
      </c>
    </row>
    <row r="885" spans="1:4">
      <c r="A885" s="1">
        <v>45488</v>
      </c>
      <c r="B885" s="4">
        <v>5576.98</v>
      </c>
      <c r="C885" s="2">
        <v>199.34</v>
      </c>
      <c r="D885" s="2">
        <v>262.33</v>
      </c>
    </row>
    <row r="886" spans="1:4">
      <c r="A886" s="1">
        <v>45489</v>
      </c>
      <c r="B886" s="4">
        <v>5633.91</v>
      </c>
      <c r="C886" s="2">
        <v>199.79</v>
      </c>
      <c r="D886" s="2">
        <v>263.26</v>
      </c>
    </row>
    <row r="887" spans="1:4">
      <c r="A887" s="1">
        <v>45490</v>
      </c>
      <c r="B887" s="4">
        <v>5584.54</v>
      </c>
      <c r="C887" s="2">
        <v>195.05</v>
      </c>
      <c r="D887" s="2">
        <v>241.03</v>
      </c>
    </row>
    <row r="888" spans="1:4">
      <c r="A888" s="1">
        <v>45491</v>
      </c>
      <c r="B888" s="4">
        <v>5615.35</v>
      </c>
      <c r="C888" s="2">
        <v>194.49</v>
      </c>
      <c r="D888" s="2">
        <v>248.23</v>
      </c>
    </row>
    <row r="889" spans="1:4">
      <c r="A889" s="1">
        <v>45492</v>
      </c>
      <c r="B889" s="4">
        <v>5631.22</v>
      </c>
      <c r="C889" s="2">
        <v>192.72</v>
      </c>
      <c r="D889" s="2">
        <v>252.64</v>
      </c>
    </row>
    <row r="890" spans="1:4">
      <c r="A890" s="1">
        <v>45495</v>
      </c>
      <c r="B890" s="4">
        <v>5667.2</v>
      </c>
      <c r="C890" s="2">
        <v>193.02</v>
      </c>
      <c r="D890" s="2">
        <v>256.56</v>
      </c>
    </row>
    <row r="891" spans="1:4">
      <c r="A891" s="1">
        <v>45496</v>
      </c>
      <c r="B891" s="4">
        <v>5588.27</v>
      </c>
      <c r="C891" s="2">
        <v>187.93</v>
      </c>
      <c r="D891" s="2">
        <v>248.5</v>
      </c>
    </row>
    <row r="892" spans="1:4">
      <c r="A892" s="1">
        <v>45497</v>
      </c>
      <c r="B892" s="4">
        <v>5544.59</v>
      </c>
      <c r="C892" s="2">
        <v>183.75</v>
      </c>
      <c r="D892" s="2">
        <v>249.23</v>
      </c>
    </row>
    <row r="893" spans="1:4">
      <c r="A893" s="1">
        <v>45498</v>
      </c>
      <c r="B893" s="4">
        <v>5505</v>
      </c>
      <c r="C893" s="2">
        <v>183.13</v>
      </c>
      <c r="D893" s="2">
        <v>239.2</v>
      </c>
    </row>
    <row r="894" spans="1:4">
      <c r="A894" s="1">
        <v>45499</v>
      </c>
      <c r="B894" s="4">
        <v>5564.41</v>
      </c>
      <c r="C894" s="2">
        <v>182.55</v>
      </c>
      <c r="D894" s="2">
        <v>251.51</v>
      </c>
    </row>
    <row r="895" spans="1:4">
      <c r="A895" s="1">
        <v>45502</v>
      </c>
      <c r="B895" s="4">
        <v>5555.74</v>
      </c>
      <c r="C895" s="2">
        <v>186.41</v>
      </c>
      <c r="D895" s="2">
        <v>246.38</v>
      </c>
    </row>
    <row r="896" spans="1:4">
      <c r="A896" s="1">
        <v>45503</v>
      </c>
      <c r="B896" s="4">
        <v>5427.13</v>
      </c>
      <c r="C896" s="2">
        <v>180.83</v>
      </c>
      <c r="D896" s="2">
        <v>215.99</v>
      </c>
    </row>
    <row r="897" spans="1:4">
      <c r="A897" s="1">
        <v>45504</v>
      </c>
      <c r="B897" s="4">
        <v>5399.22</v>
      </c>
      <c r="C897" s="2">
        <v>179.85</v>
      </c>
      <c r="D897" s="2">
        <v>220.25</v>
      </c>
    </row>
    <row r="898" spans="1:4">
      <c r="A898" s="1">
        <v>45505</v>
      </c>
      <c r="B898" s="4">
        <v>5459.1</v>
      </c>
      <c r="C898" s="2">
        <v>182.5</v>
      </c>
      <c r="D898" s="2">
        <v>219.8</v>
      </c>
    </row>
    <row r="899" spans="1:4">
      <c r="A899" s="1">
        <v>45506</v>
      </c>
      <c r="B899" s="4">
        <v>5463.54</v>
      </c>
      <c r="C899" s="2">
        <v>183.2</v>
      </c>
      <c r="D899" s="2">
        <v>232.1</v>
      </c>
    </row>
    <row r="900" spans="1:4">
      <c r="A900" s="1">
        <v>45509</v>
      </c>
      <c r="B900" s="4">
        <v>5436.44</v>
      </c>
      <c r="C900" s="2">
        <v>181.71</v>
      </c>
      <c r="D900" s="2">
        <v>222.62</v>
      </c>
    </row>
    <row r="901" spans="1:4">
      <c r="A901" s="1">
        <v>45510</v>
      </c>
      <c r="B901" s="4">
        <v>5522.3</v>
      </c>
      <c r="C901" s="2">
        <v>186.98</v>
      </c>
      <c r="D901" s="2">
        <v>232.07</v>
      </c>
    </row>
    <row r="902" spans="1:4">
      <c r="A902" s="1">
        <v>45511</v>
      </c>
      <c r="B902" s="4">
        <v>5446.68</v>
      </c>
      <c r="C902" s="2">
        <v>184.07</v>
      </c>
      <c r="D902" s="2">
        <v>216.86</v>
      </c>
    </row>
    <row r="903" spans="1:4">
      <c r="A903" s="1">
        <v>45512</v>
      </c>
      <c r="B903" s="4">
        <v>5346.56</v>
      </c>
      <c r="C903" s="2">
        <v>167.9</v>
      </c>
      <c r="D903" s="2">
        <v>207.67</v>
      </c>
    </row>
    <row r="904" spans="1:4">
      <c r="A904" s="1">
        <v>45513</v>
      </c>
      <c r="B904" s="4">
        <v>5186.33</v>
      </c>
      <c r="C904" s="2">
        <v>161.02000000000001</v>
      </c>
      <c r="D904" s="2">
        <v>198.88</v>
      </c>
    </row>
    <row r="905" spans="1:4">
      <c r="A905" s="1">
        <v>45516</v>
      </c>
      <c r="B905" s="4">
        <v>5240.03</v>
      </c>
      <c r="C905" s="2">
        <v>161.93</v>
      </c>
      <c r="D905" s="2">
        <v>200.64</v>
      </c>
    </row>
    <row r="906" spans="1:4">
      <c r="A906" s="1">
        <v>45517</v>
      </c>
      <c r="B906" s="4">
        <v>5199.5</v>
      </c>
      <c r="C906" s="2">
        <v>162.77000000000001</v>
      </c>
      <c r="D906" s="2">
        <v>191.76</v>
      </c>
    </row>
    <row r="907" spans="1:4">
      <c r="A907" s="1">
        <v>45518</v>
      </c>
      <c r="B907" s="4">
        <v>5319.31</v>
      </c>
      <c r="C907" s="2">
        <v>165.8</v>
      </c>
      <c r="D907" s="2">
        <v>198.84</v>
      </c>
    </row>
    <row r="908" spans="1:4">
      <c r="A908" s="1">
        <v>45519</v>
      </c>
      <c r="B908" s="4">
        <v>5344.16</v>
      </c>
      <c r="C908" s="2">
        <v>166.94</v>
      </c>
      <c r="D908" s="2">
        <v>200</v>
      </c>
    </row>
    <row r="909" spans="1:4">
      <c r="A909" s="1">
        <v>45520</v>
      </c>
      <c r="B909" s="4">
        <v>5344.39</v>
      </c>
      <c r="C909" s="2">
        <v>166.8</v>
      </c>
      <c r="D909" s="2">
        <v>197.49</v>
      </c>
    </row>
    <row r="910" spans="1:4">
      <c r="A910" s="1">
        <v>45523</v>
      </c>
      <c r="B910" s="4">
        <v>5434.43</v>
      </c>
      <c r="C910" s="2">
        <v>170.23</v>
      </c>
      <c r="D910" s="2">
        <v>207.83</v>
      </c>
    </row>
    <row r="911" spans="1:4">
      <c r="A911" s="1">
        <v>45524</v>
      </c>
      <c r="B911" s="4">
        <v>5455.21</v>
      </c>
      <c r="C911" s="2">
        <v>170.1</v>
      </c>
      <c r="D911" s="2">
        <v>201.38</v>
      </c>
    </row>
    <row r="912" spans="1:4">
      <c r="A912" s="1">
        <v>45525</v>
      </c>
      <c r="B912" s="4">
        <v>5543.22</v>
      </c>
      <c r="C912" s="2">
        <v>177.59</v>
      </c>
      <c r="D912" s="2">
        <v>214.14</v>
      </c>
    </row>
    <row r="913" spans="1:4">
      <c r="A913" s="1">
        <v>45526</v>
      </c>
      <c r="B913" s="4">
        <v>5554.25</v>
      </c>
      <c r="C913" s="2">
        <v>177.06</v>
      </c>
      <c r="D913" s="2">
        <v>216.12</v>
      </c>
    </row>
    <row r="914" spans="1:4">
      <c r="A914" s="1">
        <v>45527</v>
      </c>
      <c r="B914" s="4">
        <v>5608.25</v>
      </c>
      <c r="C914" s="2">
        <v>178.22</v>
      </c>
      <c r="D914" s="2">
        <v>222.72</v>
      </c>
    </row>
    <row r="915" spans="1:4">
      <c r="A915" s="1">
        <v>45530</v>
      </c>
      <c r="B915" s="4">
        <v>5597.12</v>
      </c>
      <c r="C915" s="2">
        <v>178.88</v>
      </c>
      <c r="D915" s="2">
        <v>221.1</v>
      </c>
    </row>
    <row r="916" spans="1:4">
      <c r="A916" s="1">
        <v>45531</v>
      </c>
      <c r="B916" s="4">
        <v>5620.85</v>
      </c>
      <c r="C916" s="2">
        <v>180.11</v>
      </c>
      <c r="D916" s="2">
        <v>223.27</v>
      </c>
    </row>
    <row r="917" spans="1:4">
      <c r="A917" s="1">
        <v>45532</v>
      </c>
      <c r="B917" s="4">
        <v>5570.64</v>
      </c>
      <c r="C917" s="2">
        <v>176.13</v>
      </c>
      <c r="D917" s="2">
        <v>210.66</v>
      </c>
    </row>
    <row r="918" spans="1:4">
      <c r="A918" s="1">
        <v>45533</v>
      </c>
      <c r="B918" s="4">
        <v>5634.61</v>
      </c>
      <c r="C918" s="2">
        <v>177.04</v>
      </c>
      <c r="D918" s="2">
        <v>220.32</v>
      </c>
    </row>
    <row r="919" spans="1:4">
      <c r="A919" s="1">
        <v>45534</v>
      </c>
      <c r="B919" s="4">
        <v>5616.84</v>
      </c>
      <c r="C919" s="2">
        <v>175.5</v>
      </c>
      <c r="D919" s="2">
        <v>213.21</v>
      </c>
    </row>
    <row r="920" spans="1:4">
      <c r="A920" s="1">
        <v>45538</v>
      </c>
      <c r="B920" s="4">
        <v>5625.8</v>
      </c>
      <c r="C920" s="2">
        <v>173.12</v>
      </c>
      <c r="D920" s="2">
        <v>209.21</v>
      </c>
    </row>
    <row r="921" spans="1:4">
      <c r="A921" s="1">
        <v>45539</v>
      </c>
      <c r="B921" s="4">
        <v>5592.18</v>
      </c>
      <c r="C921" s="2">
        <v>170.8</v>
      </c>
      <c r="D921" s="2">
        <v>205.75</v>
      </c>
    </row>
    <row r="922" spans="1:4">
      <c r="A922" s="1">
        <v>45540</v>
      </c>
      <c r="B922" s="4">
        <v>5591.96</v>
      </c>
      <c r="C922" s="2">
        <v>172.12</v>
      </c>
      <c r="D922" s="2">
        <v>206.28</v>
      </c>
    </row>
    <row r="923" spans="1:4">
      <c r="A923" s="1">
        <v>45541</v>
      </c>
      <c r="B923" s="4">
        <v>5648.4</v>
      </c>
      <c r="C923" s="2">
        <v>178.5</v>
      </c>
      <c r="D923" s="2">
        <v>214.11</v>
      </c>
    </row>
    <row r="924" spans="1:4">
      <c r="A924" s="1">
        <v>45544</v>
      </c>
      <c r="B924" s="4">
        <v>5528.93</v>
      </c>
      <c r="C924" s="2">
        <v>176.25</v>
      </c>
      <c r="D924" s="2">
        <v>210.6</v>
      </c>
    </row>
    <row r="925" spans="1:4">
      <c r="A925" s="1">
        <v>45545</v>
      </c>
      <c r="B925" s="4">
        <v>5520.07</v>
      </c>
      <c r="C925" s="2">
        <v>173.33</v>
      </c>
      <c r="D925" s="2">
        <v>219.41</v>
      </c>
    </row>
    <row r="926" spans="1:4">
      <c r="A926" s="1">
        <v>45546</v>
      </c>
      <c r="B926" s="4">
        <v>5503.41</v>
      </c>
      <c r="C926" s="2">
        <v>177.89</v>
      </c>
      <c r="D926" s="2">
        <v>230.17</v>
      </c>
    </row>
    <row r="927" spans="1:4">
      <c r="A927" s="1">
        <v>45547</v>
      </c>
      <c r="B927" s="4">
        <v>5408.42</v>
      </c>
      <c r="C927" s="2">
        <v>171.39</v>
      </c>
      <c r="D927" s="2">
        <v>210.73</v>
      </c>
    </row>
    <row r="928" spans="1:4">
      <c r="A928" s="1">
        <v>45548</v>
      </c>
      <c r="B928" s="4">
        <v>5471.05</v>
      </c>
      <c r="C928" s="2">
        <v>175.4</v>
      </c>
      <c r="D928" s="2">
        <v>216.27</v>
      </c>
    </row>
    <row r="929" spans="1:4">
      <c r="A929" s="1">
        <v>45551</v>
      </c>
      <c r="B929" s="4">
        <v>5495.52</v>
      </c>
      <c r="C929" s="2">
        <v>179.55</v>
      </c>
      <c r="D929" s="2">
        <v>226.17</v>
      </c>
    </row>
    <row r="930" spans="1:4">
      <c r="A930" s="1">
        <v>45552</v>
      </c>
      <c r="B930" s="4">
        <v>5554.13</v>
      </c>
      <c r="C930" s="2">
        <v>184.52</v>
      </c>
      <c r="D930" s="2">
        <v>228.13</v>
      </c>
    </row>
    <row r="931" spans="1:4">
      <c r="A931" s="1">
        <v>45553</v>
      </c>
      <c r="B931" s="4">
        <v>5595.76</v>
      </c>
      <c r="C931" s="2">
        <v>187</v>
      </c>
      <c r="D931" s="2">
        <v>229.81</v>
      </c>
    </row>
    <row r="932" spans="1:4">
      <c r="A932" s="1">
        <v>45554</v>
      </c>
      <c r="B932" s="4">
        <v>5626.02</v>
      </c>
      <c r="C932" s="2">
        <v>186.49</v>
      </c>
      <c r="D932" s="2">
        <v>230.29</v>
      </c>
    </row>
    <row r="933" spans="1:4">
      <c r="A933" s="1">
        <v>45555</v>
      </c>
      <c r="B933" s="4">
        <v>5633.09</v>
      </c>
      <c r="C933" s="2">
        <v>184.89</v>
      </c>
      <c r="D933" s="2">
        <v>226.78</v>
      </c>
    </row>
    <row r="934" spans="1:4">
      <c r="A934" s="1">
        <v>45558</v>
      </c>
      <c r="B934" s="4">
        <v>5634.58</v>
      </c>
      <c r="C934" s="2">
        <v>186.88</v>
      </c>
      <c r="D934" s="2">
        <v>227.87</v>
      </c>
    </row>
    <row r="935" spans="1:4">
      <c r="B935" s="4"/>
    </row>
    <row r="936" spans="1:4">
      <c r="B936" s="4"/>
    </row>
    <row r="937" spans="1:4">
      <c r="B937" s="4"/>
    </row>
  </sheetData>
  <autoFilter ref="A1:D937" xr:uid="{00000000-0009-0000-0000-000000000000}"/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601DC-560A-1B4F-AE5E-CEED6FFC5EF5}">
  <dimension ref="A1:E934"/>
  <sheetViews>
    <sheetView zoomScale="200" zoomScaleNormal="200" workbookViewId="0">
      <selection activeCell="G17" sqref="G17"/>
    </sheetView>
  </sheetViews>
  <sheetFormatPr baseColWidth="10" defaultRowHeight="16"/>
  <cols>
    <col min="1" max="4" width="10.83203125" style="22"/>
    <col min="5" max="5" width="21.33203125" style="22" customWidth="1"/>
    <col min="6" max="16384" width="10.83203125" style="22"/>
  </cols>
  <sheetData>
    <row r="1" spans="1:5" s="20" customFormat="1">
      <c r="A1" s="20" t="s">
        <v>0</v>
      </c>
      <c r="B1" s="20" t="str">
        <f>Prices!B1</f>
        <v>S&amp;P500</v>
      </c>
      <c r="C1" s="20" t="s">
        <v>24</v>
      </c>
      <c r="D1" s="20" t="s">
        <v>25</v>
      </c>
      <c r="E1" s="20" t="s">
        <v>26</v>
      </c>
    </row>
    <row r="2" spans="1:5">
      <c r="A2" s="21">
        <v>44196</v>
      </c>
      <c r="B2" s="20">
        <f>Prices!B2</f>
        <v>3756.1</v>
      </c>
      <c r="C2" s="22">
        <v>0</v>
      </c>
      <c r="D2" s="22">
        <v>0</v>
      </c>
      <c r="E2" s="22">
        <f>C2-D2</f>
        <v>0</v>
      </c>
    </row>
    <row r="3" spans="1:5">
      <c r="A3" s="21">
        <v>44200</v>
      </c>
      <c r="B3" s="20">
        <f>Prices!B3</f>
        <v>3700.7</v>
      </c>
      <c r="C3" s="23">
        <f>(B3-B2)/B2</f>
        <v>-1.4749341071856471E-2</v>
      </c>
      <c r="D3" s="23">
        <f>LN(B3)-LN(B2)</f>
        <v>-1.4859194114411167E-2</v>
      </c>
      <c r="E3" s="24">
        <f t="shared" ref="E3:E66" si="0">C3-D3</f>
        <v>1.0985304255469591E-4</v>
      </c>
    </row>
    <row r="4" spans="1:5">
      <c r="A4" s="21">
        <v>44201</v>
      </c>
      <c r="B4" s="20">
        <f>Prices!B4</f>
        <v>3726.9</v>
      </c>
      <c r="C4" s="23">
        <f t="shared" ref="C4:C67" si="1">(B4-B3)/B3</f>
        <v>7.079741670494845E-3</v>
      </c>
      <c r="D4" s="23">
        <f t="shared" ref="D4:D67" si="2">LN(B4/B3)</f>
        <v>7.0547979602538198E-3</v>
      </c>
      <c r="E4" s="24">
        <f t="shared" si="0"/>
        <v>2.4943710241025208E-5</v>
      </c>
    </row>
    <row r="5" spans="1:5">
      <c r="A5" s="21">
        <v>44202</v>
      </c>
      <c r="B5" s="20">
        <f>Prices!B5</f>
        <v>3748.1</v>
      </c>
      <c r="C5" s="23">
        <f t="shared" si="1"/>
        <v>5.6883737154202734E-3</v>
      </c>
      <c r="D5" s="23">
        <f t="shared" si="2"/>
        <v>5.6722560111211679E-3</v>
      </c>
      <c r="E5" s="24">
        <f t="shared" si="0"/>
        <v>1.6117704299105536E-5</v>
      </c>
    </row>
    <row r="6" spans="1:5">
      <c r="A6" s="21">
        <v>44203</v>
      </c>
      <c r="B6" s="20">
        <f>Prices!B6</f>
        <v>3803.8</v>
      </c>
      <c r="C6" s="23">
        <f t="shared" si="1"/>
        <v>1.4860862837170906E-2</v>
      </c>
      <c r="D6" s="23">
        <f t="shared" si="2"/>
        <v>1.4751522148698614E-2</v>
      </c>
      <c r="E6" s="24">
        <f t="shared" si="0"/>
        <v>1.093406884722925E-4</v>
      </c>
    </row>
    <row r="7" spans="1:5">
      <c r="A7" s="21">
        <v>44204</v>
      </c>
      <c r="B7" s="20">
        <f>Prices!B7</f>
        <v>3824.7</v>
      </c>
      <c r="C7" s="23">
        <f t="shared" si="1"/>
        <v>5.4945054945053987E-3</v>
      </c>
      <c r="D7" s="23">
        <f t="shared" si="2"/>
        <v>5.4794657646255705E-3</v>
      </c>
      <c r="E7" s="24">
        <f t="shared" si="0"/>
        <v>1.5039729879828129E-5</v>
      </c>
    </row>
    <row r="8" spans="1:5">
      <c r="A8" s="21">
        <v>44207</v>
      </c>
      <c r="B8" s="20">
        <f>Prices!B8</f>
        <v>3799.6</v>
      </c>
      <c r="C8" s="23">
        <f t="shared" si="1"/>
        <v>-6.5626062174810864E-3</v>
      </c>
      <c r="D8" s="23">
        <f t="shared" si="2"/>
        <v>-6.5842347961588285E-3</v>
      </c>
      <c r="E8" s="24">
        <f t="shared" si="0"/>
        <v>2.1628578677742108E-5</v>
      </c>
    </row>
    <row r="9" spans="1:5">
      <c r="A9" s="21">
        <v>44208</v>
      </c>
      <c r="B9" s="20">
        <f>Prices!B9</f>
        <v>3801.2</v>
      </c>
      <c r="C9" s="23">
        <f t="shared" si="1"/>
        <v>4.2109695757445759E-4</v>
      </c>
      <c r="D9" s="23">
        <f t="shared" si="2"/>
        <v>4.2100832113273011E-4</v>
      </c>
      <c r="E9" s="24">
        <f t="shared" si="0"/>
        <v>8.863644172747492E-8</v>
      </c>
    </row>
    <row r="10" spans="1:5">
      <c r="A10" s="21">
        <v>44209</v>
      </c>
      <c r="B10" s="20">
        <f>Prices!B10</f>
        <v>3809.8</v>
      </c>
      <c r="C10" s="23">
        <f t="shared" si="1"/>
        <v>2.2624434389141228E-3</v>
      </c>
      <c r="D10" s="23">
        <f t="shared" si="2"/>
        <v>2.2598879674375042E-3</v>
      </c>
      <c r="E10" s="24">
        <f t="shared" si="0"/>
        <v>2.5554714766186024E-6</v>
      </c>
    </row>
    <row r="11" spans="1:5">
      <c r="A11" s="21">
        <v>44210</v>
      </c>
      <c r="B11" s="20">
        <f>Prices!B11</f>
        <v>3795.5</v>
      </c>
      <c r="C11" s="23">
        <f t="shared" si="1"/>
        <v>-3.7534778728542657E-3</v>
      </c>
      <c r="D11" s="23">
        <f t="shared" si="2"/>
        <v>-3.760539847774864E-3</v>
      </c>
      <c r="E11" s="24">
        <f t="shared" si="0"/>
        <v>7.0619749205982907E-6</v>
      </c>
    </row>
    <row r="12" spans="1:5">
      <c r="A12" s="21">
        <v>44211</v>
      </c>
      <c r="B12" s="20">
        <f>Prices!B12</f>
        <v>3768.2</v>
      </c>
      <c r="C12" s="23">
        <f t="shared" si="1"/>
        <v>-7.1927282307996786E-3</v>
      </c>
      <c r="D12" s="23">
        <f t="shared" si="2"/>
        <v>-7.2187206129226827E-3</v>
      </c>
      <c r="E12" s="24">
        <f t="shared" si="0"/>
        <v>2.5992382123004101E-5</v>
      </c>
    </row>
    <row r="13" spans="1:5">
      <c r="A13" s="21">
        <v>44215</v>
      </c>
      <c r="B13" s="20">
        <f>Prices!B13</f>
        <v>3798.9</v>
      </c>
      <c r="C13" s="23">
        <f t="shared" si="1"/>
        <v>8.1471259487289095E-3</v>
      </c>
      <c r="D13" s="23">
        <f t="shared" si="2"/>
        <v>8.1141172807722914E-3</v>
      </c>
      <c r="E13" s="24">
        <f t="shared" si="0"/>
        <v>3.3008667956618137E-5</v>
      </c>
    </row>
    <row r="14" spans="1:5">
      <c r="A14" s="21">
        <v>44216</v>
      </c>
      <c r="B14" s="20">
        <f>Prices!B14</f>
        <v>3851.8</v>
      </c>
      <c r="C14" s="23">
        <f t="shared" si="1"/>
        <v>1.3925083576824895E-2</v>
      </c>
      <c r="D14" s="23">
        <f t="shared" si="2"/>
        <v>1.3829020365439445E-2</v>
      </c>
      <c r="E14" s="24">
        <f t="shared" si="0"/>
        <v>9.6063211385449473E-5</v>
      </c>
    </row>
    <row r="15" spans="1:5">
      <c r="A15" s="21">
        <v>44217</v>
      </c>
      <c r="B15" s="20">
        <f>Prices!B15</f>
        <v>3853.1</v>
      </c>
      <c r="C15" s="23">
        <f t="shared" si="1"/>
        <v>3.3750454333032011E-4</v>
      </c>
      <c r="D15" s="23">
        <f t="shared" si="2"/>
        <v>3.3744760148360153E-4</v>
      </c>
      <c r="E15" s="24">
        <f t="shared" si="0"/>
        <v>5.6941846718577653E-8</v>
      </c>
    </row>
    <row r="16" spans="1:5">
      <c r="A16" s="21">
        <v>44218</v>
      </c>
      <c r="B16" s="20">
        <f>Prices!B16</f>
        <v>3841.5</v>
      </c>
      <c r="C16" s="23">
        <f t="shared" si="1"/>
        <v>-3.0105629233603878E-3</v>
      </c>
      <c r="D16" s="23">
        <f t="shared" si="2"/>
        <v>-3.0151037839059184E-3</v>
      </c>
      <c r="E16" s="24">
        <f t="shared" si="0"/>
        <v>4.5408605455305937E-6</v>
      </c>
    </row>
    <row r="17" spans="1:5">
      <c r="A17" s="21">
        <v>44221</v>
      </c>
      <c r="B17" s="20">
        <f>Prices!B17</f>
        <v>3855.4</v>
      </c>
      <c r="C17" s="23">
        <f t="shared" si="1"/>
        <v>3.6183782376676015E-3</v>
      </c>
      <c r="D17" s="23">
        <f t="shared" si="2"/>
        <v>3.6118476558013152E-3</v>
      </c>
      <c r="E17" s="24">
        <f t="shared" si="0"/>
        <v>6.5305818662863072E-6</v>
      </c>
    </row>
    <row r="18" spans="1:5">
      <c r="A18" s="21">
        <v>44222</v>
      </c>
      <c r="B18" s="20">
        <f>Prices!B18</f>
        <v>3849.6</v>
      </c>
      <c r="C18" s="23">
        <f t="shared" si="1"/>
        <v>-1.5043834621570218E-3</v>
      </c>
      <c r="D18" s="23">
        <f t="shared" si="2"/>
        <v>-1.5055161831312503E-3</v>
      </c>
      <c r="E18" s="24">
        <f t="shared" si="0"/>
        <v>1.132720974228495E-6</v>
      </c>
    </row>
    <row r="19" spans="1:5">
      <c r="A19" s="21">
        <v>44223</v>
      </c>
      <c r="B19" s="20">
        <f>Prices!B19</f>
        <v>3750.8</v>
      </c>
      <c r="C19" s="23">
        <f t="shared" si="1"/>
        <v>-2.5665004156275907E-2</v>
      </c>
      <c r="D19" s="23">
        <f t="shared" si="2"/>
        <v>-2.6000096234889584E-2</v>
      </c>
      <c r="E19" s="24">
        <f t="shared" si="0"/>
        <v>3.3509207861367671E-4</v>
      </c>
    </row>
    <row r="20" spans="1:5">
      <c r="A20" s="21">
        <v>44224</v>
      </c>
      <c r="B20" s="20">
        <f>Prices!B20</f>
        <v>3787.4</v>
      </c>
      <c r="C20" s="23">
        <f t="shared" si="1"/>
        <v>9.7579183107603471E-3</v>
      </c>
      <c r="D20" s="23">
        <f t="shared" si="2"/>
        <v>9.7106172833345775E-3</v>
      </c>
      <c r="E20" s="24">
        <f t="shared" si="0"/>
        <v>4.7301027425769582E-5</v>
      </c>
    </row>
    <row r="21" spans="1:5">
      <c r="A21" s="21">
        <v>44225</v>
      </c>
      <c r="B21" s="20">
        <f>Prices!B21</f>
        <v>3714.2</v>
      </c>
      <c r="C21" s="23">
        <f t="shared" si="1"/>
        <v>-1.9327242963510658E-2</v>
      </c>
      <c r="D21" s="23">
        <f t="shared" si="2"/>
        <v>-1.9516456069852171E-2</v>
      </c>
      <c r="E21" s="24">
        <f t="shared" si="0"/>
        <v>1.8921310634151256E-4</v>
      </c>
    </row>
    <row r="22" spans="1:5">
      <c r="A22" s="21">
        <v>44228</v>
      </c>
      <c r="B22" s="20">
        <f>Prices!B22</f>
        <v>3773.9</v>
      </c>
      <c r="C22" s="23">
        <f t="shared" si="1"/>
        <v>1.6073447848796586E-2</v>
      </c>
      <c r="D22" s="23">
        <f t="shared" si="2"/>
        <v>1.5945637733168348E-2</v>
      </c>
      <c r="E22" s="24">
        <f t="shared" si="0"/>
        <v>1.2781011562823866E-4</v>
      </c>
    </row>
    <row r="23" spans="1:5">
      <c r="A23" s="21">
        <v>44229</v>
      </c>
      <c r="B23" s="20">
        <f>Prices!B23</f>
        <v>3826.3</v>
      </c>
      <c r="C23" s="23">
        <f t="shared" si="1"/>
        <v>1.3884840615808604E-2</v>
      </c>
      <c r="D23" s="23">
        <f t="shared" si="2"/>
        <v>1.3789329307079759E-2</v>
      </c>
      <c r="E23" s="24">
        <f t="shared" si="0"/>
        <v>9.551130872884582E-5</v>
      </c>
    </row>
    <row r="24" spans="1:5">
      <c r="A24" s="21">
        <v>44230</v>
      </c>
      <c r="B24" s="20">
        <f>Prices!B24</f>
        <v>3830.2</v>
      </c>
      <c r="C24" s="23">
        <f t="shared" si="1"/>
        <v>1.0192614274886016E-3</v>
      </c>
      <c r="D24" s="23">
        <f t="shared" si="2"/>
        <v>1.0187423332584061E-3</v>
      </c>
      <c r="E24" s="24">
        <f t="shared" si="0"/>
        <v>5.1909423019551836E-7</v>
      </c>
    </row>
    <row r="25" spans="1:5">
      <c r="A25" s="21">
        <v>44231</v>
      </c>
      <c r="B25" s="20">
        <f>Prices!B25</f>
        <v>3871.7</v>
      </c>
      <c r="C25" s="23">
        <f t="shared" si="1"/>
        <v>1.0834943344995039E-2</v>
      </c>
      <c r="D25" s="23">
        <f t="shared" si="2"/>
        <v>1.0776665923486407E-2</v>
      </c>
      <c r="E25" s="24">
        <f t="shared" si="0"/>
        <v>5.8277421508632493E-5</v>
      </c>
    </row>
    <row r="26" spans="1:5">
      <c r="A26" s="21">
        <v>44232</v>
      </c>
      <c r="B26" s="20">
        <f>Prices!B26</f>
        <v>3886.8</v>
      </c>
      <c r="C26" s="23">
        <f t="shared" si="1"/>
        <v>3.9000955652556666E-3</v>
      </c>
      <c r="D26" s="23">
        <f t="shared" si="2"/>
        <v>3.8925099093384346E-3</v>
      </c>
      <c r="E26" s="24">
        <f t="shared" si="0"/>
        <v>7.585655917232044E-6</v>
      </c>
    </row>
    <row r="27" spans="1:5">
      <c r="A27" s="21">
        <v>44235</v>
      </c>
      <c r="B27" s="20">
        <f>Prices!B27</f>
        <v>3915.6</v>
      </c>
      <c r="C27" s="23">
        <f t="shared" si="1"/>
        <v>7.4096943501079874E-3</v>
      </c>
      <c r="D27" s="23">
        <f t="shared" si="2"/>
        <v>7.3823774219913419E-3</v>
      </c>
      <c r="E27" s="24">
        <f t="shared" si="0"/>
        <v>2.7316928116645489E-5</v>
      </c>
    </row>
    <row r="28" spans="1:5">
      <c r="A28" s="21">
        <v>44236</v>
      </c>
      <c r="B28" s="20">
        <f>Prices!B28</f>
        <v>3911.2</v>
      </c>
      <c r="C28" s="23">
        <f t="shared" si="1"/>
        <v>-1.1237102870569238E-3</v>
      </c>
      <c r="D28" s="23">
        <f t="shared" si="2"/>
        <v>-1.1243421228394823E-3</v>
      </c>
      <c r="E28" s="24">
        <f t="shared" si="0"/>
        <v>6.3183578255846494E-7</v>
      </c>
    </row>
    <row r="29" spans="1:5">
      <c r="A29" s="21">
        <v>44237</v>
      </c>
      <c r="B29" s="20">
        <f>Prices!B29</f>
        <v>3909.9</v>
      </c>
      <c r="C29" s="23">
        <f t="shared" si="1"/>
        <v>-3.3237880957243999E-4</v>
      </c>
      <c r="D29" s="23">
        <f t="shared" si="2"/>
        <v>-3.3243405965198934E-4</v>
      </c>
      <c r="E29" s="24">
        <f t="shared" si="0"/>
        <v>5.5250079549352526E-8</v>
      </c>
    </row>
    <row r="30" spans="1:5">
      <c r="A30" s="21">
        <v>44238</v>
      </c>
      <c r="B30" s="20">
        <f>Prices!B30</f>
        <v>3916.4</v>
      </c>
      <c r="C30" s="23">
        <f t="shared" si="1"/>
        <v>1.6624466098877208E-3</v>
      </c>
      <c r="D30" s="23">
        <f t="shared" si="2"/>
        <v>1.6610662751325672E-3</v>
      </c>
      <c r="E30" s="24">
        <f t="shared" si="0"/>
        <v>1.380334755153546E-6</v>
      </c>
    </row>
    <row r="31" spans="1:5">
      <c r="A31" s="21">
        <v>44239</v>
      </c>
      <c r="B31" s="20">
        <f>Prices!B31</f>
        <v>3934.8</v>
      </c>
      <c r="C31" s="23">
        <f t="shared" si="1"/>
        <v>4.6981922173424803E-3</v>
      </c>
      <c r="D31" s="23">
        <f t="shared" si="2"/>
        <v>4.6871901586867147E-3</v>
      </c>
      <c r="E31" s="24">
        <f t="shared" si="0"/>
        <v>1.1002058655765548E-5</v>
      </c>
    </row>
    <row r="32" spans="1:5">
      <c r="A32" s="21">
        <v>44243</v>
      </c>
      <c r="B32" s="20">
        <f>Prices!B32</f>
        <v>3932.6</v>
      </c>
      <c r="C32" s="23">
        <f t="shared" si="1"/>
        <v>-5.591135508794024E-4</v>
      </c>
      <c r="D32" s="23">
        <f t="shared" si="2"/>
        <v>-5.5926991314639957E-4</v>
      </c>
      <c r="E32" s="24">
        <f t="shared" si="0"/>
        <v>1.5636226699717887E-7</v>
      </c>
    </row>
    <row r="33" spans="1:5">
      <c r="A33" s="21">
        <v>44244</v>
      </c>
      <c r="B33" s="20">
        <f>Prices!B33</f>
        <v>3931.3</v>
      </c>
      <c r="C33" s="23">
        <f t="shared" si="1"/>
        <v>-3.3057010629093404E-4</v>
      </c>
      <c r="D33" s="23">
        <f t="shared" si="2"/>
        <v>-3.3062475663265964E-4</v>
      </c>
      <c r="E33" s="24">
        <f t="shared" si="0"/>
        <v>5.4650341725604682E-8</v>
      </c>
    </row>
    <row r="34" spans="1:5">
      <c r="A34" s="21">
        <v>44245</v>
      </c>
      <c r="B34" s="20">
        <f>Prices!B34</f>
        <v>3914</v>
      </c>
      <c r="C34" s="23">
        <f t="shared" si="1"/>
        <v>-4.4005799608272536E-3</v>
      </c>
      <c r="D34" s="23">
        <f t="shared" si="2"/>
        <v>-4.4102910128022942E-3</v>
      </c>
      <c r="E34" s="24">
        <f t="shared" si="0"/>
        <v>9.7110519750405119E-6</v>
      </c>
    </row>
    <row r="35" spans="1:5">
      <c r="A35" s="21">
        <v>44246</v>
      </c>
      <c r="B35" s="20">
        <f>Prices!B35</f>
        <v>3906.7</v>
      </c>
      <c r="C35" s="23">
        <f t="shared" si="1"/>
        <v>-1.8650996423097042E-3</v>
      </c>
      <c r="D35" s="23">
        <f t="shared" si="2"/>
        <v>-1.8668411063204322E-3</v>
      </c>
      <c r="E35" s="24">
        <f t="shared" si="0"/>
        <v>1.7414640107280433E-6</v>
      </c>
    </row>
    <row r="36" spans="1:5">
      <c r="A36" s="21">
        <v>44249</v>
      </c>
      <c r="B36" s="20">
        <f>Prices!B36</f>
        <v>3876.5</v>
      </c>
      <c r="C36" s="23">
        <f t="shared" si="1"/>
        <v>-7.7303094683492E-3</v>
      </c>
      <c r="D36" s="23">
        <f t="shared" si="2"/>
        <v>-7.7603431906874201E-3</v>
      </c>
      <c r="E36" s="24">
        <f t="shared" si="0"/>
        <v>3.003372233822011E-5</v>
      </c>
    </row>
    <row r="37" spans="1:5">
      <c r="A37" s="21">
        <v>44250</v>
      </c>
      <c r="B37" s="20">
        <f>Prices!B37</f>
        <v>3881.4</v>
      </c>
      <c r="C37" s="23">
        <f t="shared" si="1"/>
        <v>1.264026828324543E-3</v>
      </c>
      <c r="D37" s="23">
        <f t="shared" si="2"/>
        <v>1.2632286189811208E-3</v>
      </c>
      <c r="E37" s="24">
        <f t="shared" si="0"/>
        <v>7.9820934342214253E-7</v>
      </c>
    </row>
    <row r="38" spans="1:5">
      <c r="A38" s="21">
        <v>44251</v>
      </c>
      <c r="B38" s="20">
        <f>Prices!B38</f>
        <v>3925.4</v>
      </c>
      <c r="C38" s="23">
        <f t="shared" si="1"/>
        <v>1.1336115834492708E-2</v>
      </c>
      <c r="D38" s="23">
        <f t="shared" si="2"/>
        <v>1.1272343573983856E-2</v>
      </c>
      <c r="E38" s="24">
        <f t="shared" si="0"/>
        <v>6.3772260508852471E-5</v>
      </c>
    </row>
    <row r="39" spans="1:5">
      <c r="A39" s="21">
        <v>44252</v>
      </c>
      <c r="B39" s="20">
        <f>Prices!B39</f>
        <v>3829.3</v>
      </c>
      <c r="C39" s="23">
        <f t="shared" si="1"/>
        <v>-2.448158149487948E-2</v>
      </c>
      <c r="D39" s="23">
        <f t="shared" si="2"/>
        <v>-2.4786238005345317E-2</v>
      </c>
      <c r="E39" s="24">
        <f t="shared" si="0"/>
        <v>3.0465651046583664E-4</v>
      </c>
    </row>
    <row r="40" spans="1:5">
      <c r="A40" s="21">
        <v>44253</v>
      </c>
      <c r="B40" s="20">
        <f>Prices!B40</f>
        <v>3811.2</v>
      </c>
      <c r="C40" s="23">
        <f t="shared" si="1"/>
        <v>-4.7267124539734058E-3</v>
      </c>
      <c r="D40" s="23">
        <f t="shared" si="2"/>
        <v>-4.7379186856523576E-3</v>
      </c>
      <c r="E40" s="24">
        <f t="shared" si="0"/>
        <v>1.1206231678951781E-5</v>
      </c>
    </row>
    <row r="41" spans="1:5">
      <c r="A41" s="21">
        <v>44256</v>
      </c>
      <c r="B41" s="20">
        <f>Prices!B41</f>
        <v>3901.8</v>
      </c>
      <c r="C41" s="23">
        <f t="shared" si="1"/>
        <v>2.3772040302267098E-2</v>
      </c>
      <c r="D41" s="23">
        <f t="shared" si="2"/>
        <v>2.3493884942180372E-2</v>
      </c>
      <c r="E41" s="24">
        <f t="shared" si="0"/>
        <v>2.7815536008672648E-4</v>
      </c>
    </row>
    <row r="42" spans="1:5">
      <c r="A42" s="21">
        <v>44257</v>
      </c>
      <c r="B42" s="20">
        <f>Prices!B42</f>
        <v>3870.3</v>
      </c>
      <c r="C42" s="23">
        <f t="shared" si="1"/>
        <v>-8.0731969860064583E-3</v>
      </c>
      <c r="D42" s="23">
        <f t="shared" si="2"/>
        <v>-8.1059617039605895E-3</v>
      </c>
      <c r="E42" s="24">
        <f t="shared" si="0"/>
        <v>3.2764717954131273E-5</v>
      </c>
    </row>
    <row r="43" spans="1:5">
      <c r="A43" s="21">
        <v>44258</v>
      </c>
      <c r="B43" s="20">
        <f>Prices!B43</f>
        <v>3819.7</v>
      </c>
      <c r="C43" s="23">
        <f t="shared" si="1"/>
        <v>-1.3073921918197649E-2</v>
      </c>
      <c r="D43" s="23">
        <f t="shared" si="2"/>
        <v>-1.316013791395197E-2</v>
      </c>
      <c r="E43" s="24">
        <f t="shared" si="0"/>
        <v>8.6215995754321609E-5</v>
      </c>
    </row>
    <row r="44" spans="1:5">
      <c r="A44" s="21">
        <v>44259</v>
      </c>
      <c r="B44" s="20">
        <f>Prices!B44</f>
        <v>3768.5</v>
      </c>
      <c r="C44" s="23">
        <f t="shared" si="1"/>
        <v>-1.3404194046652832E-2</v>
      </c>
      <c r="D44" s="23">
        <f t="shared" si="2"/>
        <v>-1.3494841201724112E-2</v>
      </c>
      <c r="E44" s="24">
        <f t="shared" si="0"/>
        <v>9.0647155071279725E-5</v>
      </c>
    </row>
    <row r="45" spans="1:5">
      <c r="A45" s="21">
        <v>44260</v>
      </c>
      <c r="B45" s="20">
        <f>Prices!B45</f>
        <v>3841.9</v>
      </c>
      <c r="C45" s="23">
        <f t="shared" si="1"/>
        <v>1.9477245588430434E-2</v>
      </c>
      <c r="D45" s="23">
        <f t="shared" si="2"/>
        <v>1.9289991595881083E-2</v>
      </c>
      <c r="E45" s="24">
        <f t="shared" si="0"/>
        <v>1.8725399254935007E-4</v>
      </c>
    </row>
    <row r="46" spans="1:5">
      <c r="A46" s="21">
        <v>44263</v>
      </c>
      <c r="B46" s="20">
        <f>Prices!B46</f>
        <v>3821.3</v>
      </c>
      <c r="C46" s="23">
        <f t="shared" si="1"/>
        <v>-5.361930294906142E-3</v>
      </c>
      <c r="D46" s="23">
        <f t="shared" si="2"/>
        <v>-5.3763570363804056E-3</v>
      </c>
      <c r="E46" s="24">
        <f t="shared" si="0"/>
        <v>1.4426741474263607E-5</v>
      </c>
    </row>
    <row r="47" spans="1:5">
      <c r="A47" s="21">
        <v>44264</v>
      </c>
      <c r="B47" s="20">
        <f>Prices!B47</f>
        <v>3875.4</v>
      </c>
      <c r="C47" s="23">
        <f t="shared" si="1"/>
        <v>1.4157485672415123E-2</v>
      </c>
      <c r="D47" s="23">
        <f t="shared" si="2"/>
        <v>1.4058204423456814E-2</v>
      </c>
      <c r="E47" s="24">
        <f t="shared" si="0"/>
        <v>9.9281248958308504E-5</v>
      </c>
    </row>
    <row r="48" spans="1:5">
      <c r="A48" s="21">
        <v>44265</v>
      </c>
      <c r="B48" s="20">
        <f>Prices!B48</f>
        <v>3898.8</v>
      </c>
      <c r="C48" s="23">
        <f t="shared" si="1"/>
        <v>6.0380863910822341E-3</v>
      </c>
      <c r="D48" s="23">
        <f t="shared" si="2"/>
        <v>6.0199301965729547E-3</v>
      </c>
      <c r="E48" s="24">
        <f t="shared" si="0"/>
        <v>1.8156194509279418E-5</v>
      </c>
    </row>
    <row r="49" spans="1:5">
      <c r="A49" s="21">
        <v>44266</v>
      </c>
      <c r="B49" s="20">
        <f>Prices!B49</f>
        <v>3939.3</v>
      </c>
      <c r="C49" s="23">
        <f t="shared" si="1"/>
        <v>1.038781163434903E-2</v>
      </c>
      <c r="D49" s="23">
        <f t="shared" si="2"/>
        <v>1.0334229070014064E-2</v>
      </c>
      <c r="E49" s="24">
        <f t="shared" si="0"/>
        <v>5.3582564334965846E-5</v>
      </c>
    </row>
    <row r="50" spans="1:5">
      <c r="A50" s="21">
        <v>44267</v>
      </c>
      <c r="B50" s="20">
        <f>Prices!B50</f>
        <v>3943.3</v>
      </c>
      <c r="C50" s="23">
        <f t="shared" si="1"/>
        <v>1.0154088289797678E-3</v>
      </c>
      <c r="D50" s="23">
        <f t="shared" si="2"/>
        <v>1.0148936501500449E-3</v>
      </c>
      <c r="E50" s="24">
        <f t="shared" si="0"/>
        <v>5.151788297229256E-7</v>
      </c>
    </row>
    <row r="51" spans="1:5">
      <c r="A51" s="21">
        <v>44270</v>
      </c>
      <c r="B51" s="20">
        <f>Prices!B51</f>
        <v>3968.9</v>
      </c>
      <c r="C51" s="23">
        <f t="shared" si="1"/>
        <v>6.4920244465295329E-3</v>
      </c>
      <c r="D51" s="23">
        <f t="shared" si="2"/>
        <v>6.4710420191498915E-3</v>
      </c>
      <c r="E51" s="24">
        <f t="shared" si="0"/>
        <v>2.0982427379641344E-5</v>
      </c>
    </row>
    <row r="52" spans="1:5">
      <c r="A52" s="21">
        <v>44271</v>
      </c>
      <c r="B52" s="20">
        <f>Prices!B52</f>
        <v>3962.7</v>
      </c>
      <c r="C52" s="23">
        <f t="shared" si="1"/>
        <v>-1.562145682682928E-3</v>
      </c>
      <c r="D52" s="23">
        <f t="shared" si="2"/>
        <v>-1.5633671044414897E-3</v>
      </c>
      <c r="E52" s="24">
        <f t="shared" si="0"/>
        <v>1.2214217585617033E-6</v>
      </c>
    </row>
    <row r="53" spans="1:5">
      <c r="A53" s="21">
        <v>44272</v>
      </c>
      <c r="B53" s="20">
        <f>Prices!B53</f>
        <v>3974.1</v>
      </c>
      <c r="C53" s="23">
        <f t="shared" si="1"/>
        <v>2.876826406238194E-3</v>
      </c>
      <c r="D53" s="23">
        <f t="shared" si="2"/>
        <v>2.8726962603980661E-3</v>
      </c>
      <c r="E53" s="24">
        <f t="shared" si="0"/>
        <v>4.1301458401279273E-6</v>
      </c>
    </row>
    <row r="54" spans="1:5">
      <c r="A54" s="21">
        <v>44273</v>
      </c>
      <c r="B54" s="20">
        <f>Prices!B54</f>
        <v>3915.5</v>
      </c>
      <c r="C54" s="23">
        <f t="shared" si="1"/>
        <v>-1.4745476963337589E-2</v>
      </c>
      <c r="D54" s="23">
        <f t="shared" si="2"/>
        <v>-1.485527216733319E-2</v>
      </c>
      <c r="E54" s="24">
        <f t="shared" si="0"/>
        <v>1.09795203995601E-4</v>
      </c>
    </row>
    <row r="55" spans="1:5">
      <c r="A55" s="21">
        <v>44274</v>
      </c>
      <c r="B55" s="20">
        <f>Prices!B55</f>
        <v>3913.1</v>
      </c>
      <c r="C55" s="23">
        <f t="shared" si="1"/>
        <v>-6.129485378623652E-4</v>
      </c>
      <c r="D55" s="23">
        <f t="shared" si="2"/>
        <v>-6.1313646761544823E-4</v>
      </c>
      <c r="E55" s="24">
        <f t="shared" si="0"/>
        <v>1.879297530830255E-7</v>
      </c>
    </row>
    <row r="56" spans="1:5">
      <c r="A56" s="21">
        <v>44277</v>
      </c>
      <c r="B56" s="20">
        <f>Prices!B56</f>
        <v>3940.6</v>
      </c>
      <c r="C56" s="23">
        <f t="shared" si="1"/>
        <v>7.0276762668983672E-3</v>
      </c>
      <c r="D56" s="23">
        <f t="shared" si="2"/>
        <v>7.0030972384905327E-3</v>
      </c>
      <c r="E56" s="24">
        <f t="shared" si="0"/>
        <v>2.4579028407834512E-5</v>
      </c>
    </row>
    <row r="57" spans="1:5">
      <c r="A57" s="21">
        <v>44278</v>
      </c>
      <c r="B57" s="20">
        <f>Prices!B57</f>
        <v>3910.5</v>
      </c>
      <c r="C57" s="23">
        <f t="shared" si="1"/>
        <v>-7.6384306958330993E-3</v>
      </c>
      <c r="D57" s="23">
        <f t="shared" si="2"/>
        <v>-7.6677529202013239E-3</v>
      </c>
      <c r="E57" s="24">
        <f t="shared" si="0"/>
        <v>2.9322224368224549E-5</v>
      </c>
    </row>
    <row r="58" spans="1:5">
      <c r="A58" s="21">
        <v>44279</v>
      </c>
      <c r="B58" s="20">
        <f>Prices!B58</f>
        <v>3889.1</v>
      </c>
      <c r="C58" s="23">
        <f t="shared" si="1"/>
        <v>-5.4724459787751159E-3</v>
      </c>
      <c r="D58" s="23">
        <f t="shared" si="2"/>
        <v>-5.4874746654651847E-3</v>
      </c>
      <c r="E58" s="24">
        <f t="shared" si="0"/>
        <v>1.5028686690068786E-5</v>
      </c>
    </row>
    <row r="59" spans="1:5">
      <c r="A59" s="21">
        <v>44280</v>
      </c>
      <c r="B59" s="20">
        <f>Prices!B59</f>
        <v>3909.5</v>
      </c>
      <c r="C59" s="23">
        <f t="shared" si="1"/>
        <v>5.2454295338253305E-3</v>
      </c>
      <c r="D59" s="23">
        <f t="shared" si="2"/>
        <v>5.2317201883677394E-3</v>
      </c>
      <c r="E59" s="24">
        <f t="shared" si="0"/>
        <v>1.3709345457591122E-5</v>
      </c>
    </row>
    <row r="60" spans="1:5">
      <c r="A60" s="21">
        <v>44281</v>
      </c>
      <c r="B60" s="20">
        <f>Prices!B60</f>
        <v>3974.5</v>
      </c>
      <c r="C60" s="23">
        <f t="shared" si="1"/>
        <v>1.6626167029031847E-2</v>
      </c>
      <c r="D60" s="23">
        <f t="shared" si="2"/>
        <v>1.6489465448598528E-2</v>
      </c>
      <c r="E60" s="24">
        <f t="shared" si="0"/>
        <v>1.3670158043331895E-4</v>
      </c>
    </row>
    <row r="61" spans="1:5">
      <c r="A61" s="21">
        <v>44284</v>
      </c>
      <c r="B61" s="20">
        <f>Prices!B61</f>
        <v>3971.1</v>
      </c>
      <c r="C61" s="23">
        <f t="shared" si="1"/>
        <v>-8.5545351616557832E-4</v>
      </c>
      <c r="D61" s="23">
        <f t="shared" si="2"/>
        <v>-8.5581962533252812E-4</v>
      </c>
      <c r="E61" s="24">
        <f t="shared" si="0"/>
        <v>3.6610916694980195E-7</v>
      </c>
    </row>
    <row r="62" spans="1:5">
      <c r="A62" s="21">
        <v>44285</v>
      </c>
      <c r="B62" s="20">
        <f>Prices!B62</f>
        <v>3958.6</v>
      </c>
      <c r="C62" s="23">
        <f t="shared" si="1"/>
        <v>-3.1477424391226612E-3</v>
      </c>
      <c r="D62" s="23">
        <f t="shared" si="2"/>
        <v>-3.1527070012000486E-3</v>
      </c>
      <c r="E62" s="24">
        <f t="shared" si="0"/>
        <v>4.9645620773873349E-6</v>
      </c>
    </row>
    <row r="63" spans="1:5">
      <c r="A63" s="21">
        <v>44286</v>
      </c>
      <c r="B63" s="20">
        <f>Prices!B63</f>
        <v>3972.9</v>
      </c>
      <c r="C63" s="23">
        <f t="shared" si="1"/>
        <v>3.6123882180569347E-3</v>
      </c>
      <c r="D63" s="23">
        <f t="shared" si="2"/>
        <v>3.6058792143937126E-3</v>
      </c>
      <c r="E63" s="24">
        <f t="shared" si="0"/>
        <v>6.5090036632220981E-6</v>
      </c>
    </row>
    <row r="64" spans="1:5">
      <c r="A64" s="21">
        <v>44287</v>
      </c>
      <c r="B64" s="20">
        <f>Prices!B64</f>
        <v>4019.9</v>
      </c>
      <c r="C64" s="23">
        <f t="shared" si="1"/>
        <v>1.1830149261244934E-2</v>
      </c>
      <c r="D64" s="23">
        <f t="shared" si="2"/>
        <v>1.1760720080744424E-2</v>
      </c>
      <c r="E64" s="24">
        <f t="shared" si="0"/>
        <v>6.9429180500509696E-5</v>
      </c>
    </row>
    <row r="65" spans="1:5">
      <c r="A65" s="21">
        <v>44288</v>
      </c>
      <c r="B65" s="20">
        <f>Prices!B65</f>
        <v>4077.9</v>
      </c>
      <c r="C65" s="23">
        <f t="shared" si="1"/>
        <v>1.4428219607452922E-2</v>
      </c>
      <c r="D65" s="23">
        <f t="shared" si="2"/>
        <v>1.4325123327539187E-2</v>
      </c>
      <c r="E65" s="24">
        <f t="shared" si="0"/>
        <v>1.0309627991373499E-4</v>
      </c>
    </row>
    <row r="66" spans="1:5">
      <c r="A66" s="21">
        <v>44291</v>
      </c>
      <c r="B66" s="20">
        <f>Prices!B66</f>
        <v>4073.9</v>
      </c>
      <c r="C66" s="23">
        <f t="shared" si="1"/>
        <v>-9.8089703033424065E-4</v>
      </c>
      <c r="D66" s="23">
        <f t="shared" si="2"/>
        <v>-9.8137842465085764E-4</v>
      </c>
      <c r="E66" s="24">
        <f t="shared" si="0"/>
        <v>4.8139431661699435E-7</v>
      </c>
    </row>
    <row r="67" spans="1:5">
      <c r="A67" s="21">
        <v>44292</v>
      </c>
      <c r="B67" s="20">
        <f>Prices!B67</f>
        <v>4079.9</v>
      </c>
      <c r="C67" s="23">
        <f t="shared" si="1"/>
        <v>1.4727902010358625E-3</v>
      </c>
      <c r="D67" s="23">
        <f t="shared" si="2"/>
        <v>1.4717067092546432E-3</v>
      </c>
      <c r="E67" s="24">
        <f t="shared" ref="E67:E130" si="3">C67-D67</f>
        <v>1.083491781219293E-6</v>
      </c>
    </row>
    <row r="68" spans="1:5">
      <c r="A68" s="21">
        <v>44293</v>
      </c>
      <c r="B68" s="20">
        <f>Prices!B68</f>
        <v>4097.2</v>
      </c>
      <c r="C68" s="23">
        <f t="shared" ref="C68:C131" si="4">(B68-B67)/B67</f>
        <v>4.2403000073530546E-3</v>
      </c>
      <c r="D68" s="23">
        <f t="shared" ref="D68:D131" si="5">LN(B68/B67)</f>
        <v>4.231335268463734E-3</v>
      </c>
      <c r="E68" s="24">
        <f t="shared" si="3"/>
        <v>8.9647388893205823E-6</v>
      </c>
    </row>
    <row r="69" spans="1:5">
      <c r="A69" s="21">
        <v>44294</v>
      </c>
      <c r="B69" s="20">
        <f>Prices!B69</f>
        <v>4128.8</v>
      </c>
      <c r="C69" s="23">
        <f t="shared" si="4"/>
        <v>7.7125842038466182E-3</v>
      </c>
      <c r="D69" s="23">
        <f t="shared" si="5"/>
        <v>7.6829942721379002E-3</v>
      </c>
      <c r="E69" s="24">
        <f t="shared" si="3"/>
        <v>2.9589931708717994E-5</v>
      </c>
    </row>
    <row r="70" spans="1:5">
      <c r="A70" s="21">
        <v>44295</v>
      </c>
      <c r="B70" s="20">
        <f>Prices!B70</f>
        <v>4128</v>
      </c>
      <c r="C70" s="23">
        <f t="shared" si="4"/>
        <v>-1.9376089905061565E-4</v>
      </c>
      <c r="D70" s="23">
        <f t="shared" si="5"/>
        <v>-1.9377967311881437E-4</v>
      </c>
      <c r="E70" s="24">
        <f t="shared" si="3"/>
        <v>1.8774068198711483E-8</v>
      </c>
    </row>
    <row r="71" spans="1:5">
      <c r="A71" s="21">
        <v>44298</v>
      </c>
      <c r="B71" s="20">
        <f>Prices!B71</f>
        <v>4141.6000000000004</v>
      </c>
      <c r="C71" s="23">
        <f t="shared" si="4"/>
        <v>3.2945736434109407E-3</v>
      </c>
      <c r="D71" s="23">
        <f t="shared" si="5"/>
        <v>3.2891584262929856E-3</v>
      </c>
      <c r="E71" s="24">
        <f t="shared" si="3"/>
        <v>5.4152171179550589E-6</v>
      </c>
    </row>
    <row r="72" spans="1:5">
      <c r="A72" s="21">
        <v>44299</v>
      </c>
      <c r="B72" s="20">
        <f>Prices!B72</f>
        <v>4124.7</v>
      </c>
      <c r="C72" s="23">
        <f t="shared" si="4"/>
        <v>-4.0805485802589683E-3</v>
      </c>
      <c r="D72" s="23">
        <f t="shared" si="5"/>
        <v>-4.0888967363939743E-3</v>
      </c>
      <c r="E72" s="24">
        <f t="shared" si="3"/>
        <v>8.3481561350060018E-6</v>
      </c>
    </row>
    <row r="73" spans="1:5">
      <c r="A73" s="21">
        <v>44300</v>
      </c>
      <c r="B73" s="20">
        <f>Prices!B73</f>
        <v>4170.3999999999996</v>
      </c>
      <c r="C73" s="23">
        <f t="shared" si="4"/>
        <v>1.1079593667418192E-2</v>
      </c>
      <c r="D73" s="23">
        <f t="shared" si="5"/>
        <v>1.1018664602598349E-2</v>
      </c>
      <c r="E73" s="24">
        <f t="shared" si="3"/>
        <v>6.0929064819843434E-5</v>
      </c>
    </row>
    <row r="74" spans="1:5">
      <c r="A74" s="21">
        <v>44301</v>
      </c>
      <c r="B74" s="20">
        <f>Prices!B74</f>
        <v>4185.5</v>
      </c>
      <c r="C74" s="23">
        <f t="shared" si="4"/>
        <v>3.6207558028007779E-3</v>
      </c>
      <c r="D74" s="23">
        <f t="shared" si="5"/>
        <v>3.61421664621496E-3</v>
      </c>
      <c r="E74" s="24">
        <f t="shared" si="3"/>
        <v>6.5391565858179471E-6</v>
      </c>
    </row>
    <row r="75" spans="1:5">
      <c r="A75" s="21">
        <v>44302</v>
      </c>
      <c r="B75" s="20">
        <f>Prices!B75</f>
        <v>4163.3</v>
      </c>
      <c r="C75" s="23">
        <f t="shared" si="4"/>
        <v>-5.3040258033687296E-3</v>
      </c>
      <c r="D75" s="23">
        <f t="shared" si="5"/>
        <v>-5.3181420857729119E-3</v>
      </c>
      <c r="E75" s="24">
        <f t="shared" si="3"/>
        <v>1.4116282404182286E-5</v>
      </c>
    </row>
    <row r="76" spans="1:5">
      <c r="A76" s="21">
        <v>44305</v>
      </c>
      <c r="B76" s="20">
        <f>Prices!B76</f>
        <v>4134.8999999999996</v>
      </c>
      <c r="C76" s="23">
        <f t="shared" si="4"/>
        <v>-6.8215117815195988E-3</v>
      </c>
      <c r="D76" s="23">
        <f t="shared" si="5"/>
        <v>-6.8448846458353902E-3</v>
      </c>
      <c r="E76" s="24">
        <f t="shared" si="3"/>
        <v>2.3372864315791483E-5</v>
      </c>
    </row>
    <row r="77" spans="1:5">
      <c r="A77" s="21">
        <v>44306</v>
      </c>
      <c r="B77" s="20">
        <f>Prices!B77</f>
        <v>4173.3999999999996</v>
      </c>
      <c r="C77" s="23">
        <f t="shared" si="4"/>
        <v>9.3109869646182501E-3</v>
      </c>
      <c r="D77" s="23">
        <f t="shared" si="5"/>
        <v>9.2679069307814565E-3</v>
      </c>
      <c r="E77" s="24">
        <f t="shared" si="3"/>
        <v>4.3080033836793638E-5</v>
      </c>
    </row>
    <row r="78" spans="1:5">
      <c r="A78" s="21">
        <v>44307</v>
      </c>
      <c r="B78" s="20">
        <f>Prices!B78</f>
        <v>4135</v>
      </c>
      <c r="C78" s="23">
        <f t="shared" si="4"/>
        <v>-9.2011309723485975E-3</v>
      </c>
      <c r="D78" s="23">
        <f t="shared" si="5"/>
        <v>-9.2437228414926492E-3</v>
      </c>
      <c r="E78" s="24">
        <f t="shared" si="3"/>
        <v>4.2591869144051678E-5</v>
      </c>
    </row>
    <row r="79" spans="1:5">
      <c r="A79" s="21">
        <v>44308</v>
      </c>
      <c r="B79" s="20">
        <f>Prices!B79</f>
        <v>4180.2</v>
      </c>
      <c r="C79" s="23">
        <f t="shared" si="4"/>
        <v>1.0931076178960053E-2</v>
      </c>
      <c r="D79" s="23">
        <f t="shared" si="5"/>
        <v>1.087176380633649E-2</v>
      </c>
      <c r="E79" s="24">
        <f t="shared" si="3"/>
        <v>5.9312372623562815E-5</v>
      </c>
    </row>
    <row r="80" spans="1:5">
      <c r="A80" s="21">
        <v>44309</v>
      </c>
      <c r="B80" s="20">
        <f>Prices!B80</f>
        <v>4187.6000000000004</v>
      </c>
      <c r="C80" s="23">
        <f t="shared" si="4"/>
        <v>1.7702502272619841E-3</v>
      </c>
      <c r="D80" s="23">
        <f t="shared" si="5"/>
        <v>1.7686851810718768E-3</v>
      </c>
      <c r="E80" s="24">
        <f t="shared" si="3"/>
        <v>1.5650461901073245E-6</v>
      </c>
    </row>
    <row r="81" spans="1:5">
      <c r="A81" s="21">
        <v>44312</v>
      </c>
      <c r="B81" s="20">
        <f>Prices!B81</f>
        <v>4186.7</v>
      </c>
      <c r="C81" s="23">
        <f t="shared" si="4"/>
        <v>-2.1492024071079988E-4</v>
      </c>
      <c r="D81" s="23">
        <f t="shared" si="5"/>
        <v>-2.149433393753652E-4</v>
      </c>
      <c r="E81" s="24">
        <f t="shared" si="3"/>
        <v>2.3098664565324254E-8</v>
      </c>
    </row>
    <row r="82" spans="1:5">
      <c r="A82" s="21">
        <v>44313</v>
      </c>
      <c r="B82" s="20">
        <f>Prices!B82</f>
        <v>4183.2</v>
      </c>
      <c r="C82" s="23">
        <f t="shared" si="4"/>
        <v>-8.3598060524995828E-4</v>
      </c>
      <c r="D82" s="23">
        <f t="shared" si="5"/>
        <v>-8.3633023190374505E-4</v>
      </c>
      <c r="E82" s="24">
        <f t="shared" si="3"/>
        <v>3.4962665378676996E-7</v>
      </c>
    </row>
    <row r="83" spans="1:5">
      <c r="A83" s="21">
        <v>44314</v>
      </c>
      <c r="B83" s="20">
        <f>Prices!B83</f>
        <v>4211.5</v>
      </c>
      <c r="C83" s="23">
        <f t="shared" si="4"/>
        <v>6.7651558615414477E-3</v>
      </c>
      <c r="D83" s="23">
        <f t="shared" si="5"/>
        <v>6.7423748814974928E-3</v>
      </c>
      <c r="E83" s="24">
        <f t="shared" si="3"/>
        <v>2.2780980043954867E-5</v>
      </c>
    </row>
    <row r="84" spans="1:5">
      <c r="A84" s="21">
        <v>44315</v>
      </c>
      <c r="B84" s="20">
        <f>Prices!B84</f>
        <v>4181.2</v>
      </c>
      <c r="C84" s="23">
        <f t="shared" si="4"/>
        <v>-7.1945862519292849E-3</v>
      </c>
      <c r="D84" s="23">
        <f t="shared" si="5"/>
        <v>-7.2205920968663254E-3</v>
      </c>
      <c r="E84" s="24">
        <f t="shared" si="3"/>
        <v>2.6005844937040425E-5</v>
      </c>
    </row>
    <row r="85" spans="1:5">
      <c r="A85" s="21">
        <v>44316</v>
      </c>
      <c r="B85" s="20">
        <f>Prices!B85</f>
        <v>4192.7</v>
      </c>
      <c r="C85" s="23">
        <f t="shared" si="4"/>
        <v>2.7504065818425333E-3</v>
      </c>
      <c r="D85" s="23">
        <f t="shared" si="5"/>
        <v>2.7466311347517191E-3</v>
      </c>
      <c r="E85" s="24">
        <f t="shared" si="3"/>
        <v>3.775447090814156E-6</v>
      </c>
    </row>
    <row r="86" spans="1:5">
      <c r="A86" s="21">
        <v>44319</v>
      </c>
      <c r="B86" s="20">
        <f>Prices!B86</f>
        <v>4164.7</v>
      </c>
      <c r="C86" s="23">
        <f t="shared" si="4"/>
        <v>-6.6782741431535763E-3</v>
      </c>
      <c r="D86" s="23">
        <f t="shared" si="5"/>
        <v>-6.7006735980848576E-3</v>
      </c>
      <c r="E86" s="24">
        <f t="shared" si="3"/>
        <v>2.2399454931281218E-5</v>
      </c>
    </row>
    <row r="87" spans="1:5">
      <c r="A87" s="21">
        <v>44320</v>
      </c>
      <c r="B87" s="20">
        <f>Prices!B87</f>
        <v>4167.6000000000004</v>
      </c>
      <c r="C87" s="23">
        <f t="shared" si="4"/>
        <v>6.9632866713101684E-4</v>
      </c>
      <c r="D87" s="23">
        <f t="shared" si="5"/>
        <v>6.9608634280981802E-4</v>
      </c>
      <c r="E87" s="24">
        <f t="shared" si="3"/>
        <v>2.4232432119881877E-7</v>
      </c>
    </row>
    <row r="88" spans="1:5">
      <c r="A88" s="21">
        <v>44321</v>
      </c>
      <c r="B88" s="20">
        <f>Prices!B88</f>
        <v>4201.6000000000004</v>
      </c>
      <c r="C88" s="23">
        <f t="shared" si="4"/>
        <v>8.1581725693444657E-3</v>
      </c>
      <c r="D88" s="23">
        <f t="shared" si="5"/>
        <v>8.1250745704484172E-3</v>
      </c>
      <c r="E88" s="24">
        <f t="shared" si="3"/>
        <v>3.3097998896048503E-5</v>
      </c>
    </row>
    <row r="89" spans="1:5">
      <c r="A89" s="21">
        <v>44322</v>
      </c>
      <c r="B89" s="20">
        <f>Prices!B89</f>
        <v>4232.6000000000004</v>
      </c>
      <c r="C89" s="23">
        <f t="shared" si="4"/>
        <v>7.3781416603198773E-3</v>
      </c>
      <c r="D89" s="23">
        <f t="shared" si="5"/>
        <v>7.3510563178761507E-3</v>
      </c>
      <c r="E89" s="24">
        <f t="shared" si="3"/>
        <v>2.708534244372663E-5</v>
      </c>
    </row>
    <row r="90" spans="1:5">
      <c r="A90" s="21">
        <v>44323</v>
      </c>
      <c r="B90" s="20">
        <f>Prices!B90</f>
        <v>4188.3999999999996</v>
      </c>
      <c r="C90" s="23">
        <f t="shared" si="4"/>
        <v>-1.0442753862874054E-2</v>
      </c>
      <c r="D90" s="23">
        <f t="shared" si="5"/>
        <v>-1.0497662013046466E-2</v>
      </c>
      <c r="E90" s="24">
        <f t="shared" si="3"/>
        <v>5.4908150172412046E-5</v>
      </c>
    </row>
    <row r="91" spans="1:5">
      <c r="A91" s="21">
        <v>44326</v>
      </c>
      <c r="B91" s="20">
        <f>Prices!B91</f>
        <v>4152.1000000000004</v>
      </c>
      <c r="C91" s="23">
        <f t="shared" si="4"/>
        <v>-8.6667940024828753E-3</v>
      </c>
      <c r="D91" s="23">
        <f t="shared" si="5"/>
        <v>-8.7045690791957928E-3</v>
      </c>
      <c r="E91" s="24">
        <f t="shared" si="3"/>
        <v>3.7775076712917577E-5</v>
      </c>
    </row>
    <row r="92" spans="1:5">
      <c r="A92" s="21">
        <v>44327</v>
      </c>
      <c r="B92" s="20">
        <f>Prices!B92</f>
        <v>4063</v>
      </c>
      <c r="C92" s="23">
        <f t="shared" si="4"/>
        <v>-2.1459020736494871E-2</v>
      </c>
      <c r="D92" s="23">
        <f t="shared" si="5"/>
        <v>-2.1692613346384317E-2</v>
      </c>
      <c r="E92" s="24">
        <f t="shared" si="3"/>
        <v>2.3359260988944572E-4</v>
      </c>
    </row>
    <row r="93" spans="1:5">
      <c r="A93" s="21">
        <v>44328</v>
      </c>
      <c r="B93" s="20">
        <f>Prices!B93</f>
        <v>4112.5</v>
      </c>
      <c r="C93" s="23">
        <f t="shared" si="4"/>
        <v>1.2183115924193945E-2</v>
      </c>
      <c r="D93" s="23">
        <f t="shared" si="5"/>
        <v>1.2109499085900494E-2</v>
      </c>
      <c r="E93" s="24">
        <f t="shared" si="3"/>
        <v>7.3616838293450587E-5</v>
      </c>
    </row>
    <row r="94" spans="1:5">
      <c r="A94" s="21">
        <v>44329</v>
      </c>
      <c r="B94" s="20">
        <f>Prices!B94</f>
        <v>4173.8999999999996</v>
      </c>
      <c r="C94" s="23">
        <f t="shared" si="4"/>
        <v>1.4930091185410246E-2</v>
      </c>
      <c r="D94" s="23">
        <f t="shared" si="5"/>
        <v>1.4819734442313335E-2</v>
      </c>
      <c r="E94" s="24">
        <f t="shared" si="3"/>
        <v>1.1035674309691108E-4</v>
      </c>
    </row>
    <row r="95" spans="1:5">
      <c r="A95" s="21">
        <v>44330</v>
      </c>
      <c r="B95" s="20">
        <f>Prices!B95</f>
        <v>4163.3</v>
      </c>
      <c r="C95" s="23">
        <f t="shared" si="4"/>
        <v>-2.53959126955592E-3</v>
      </c>
      <c r="D95" s="23">
        <f t="shared" si="5"/>
        <v>-2.5428215016025306E-3</v>
      </c>
      <c r="E95" s="24">
        <f t="shared" si="3"/>
        <v>3.2302320466105587E-6</v>
      </c>
    </row>
    <row r="96" spans="1:5">
      <c r="A96" s="21">
        <v>44333</v>
      </c>
      <c r="B96" s="20">
        <f>Prices!B96</f>
        <v>4127.8</v>
      </c>
      <c r="C96" s="23">
        <f t="shared" si="4"/>
        <v>-8.5268897268993334E-3</v>
      </c>
      <c r="D96" s="23">
        <f t="shared" si="5"/>
        <v>-8.5634516390629221E-3</v>
      </c>
      <c r="E96" s="24">
        <f t="shared" si="3"/>
        <v>3.6561912163588645E-5</v>
      </c>
    </row>
    <row r="97" spans="1:5">
      <c r="A97" s="21">
        <v>44334</v>
      </c>
      <c r="B97" s="20">
        <f>Prices!B97</f>
        <v>4115.7</v>
      </c>
      <c r="C97" s="23">
        <f t="shared" si="4"/>
        <v>-2.9313435728476095E-3</v>
      </c>
      <c r="D97" s="23">
        <f t="shared" si="5"/>
        <v>-2.9356483750464057E-3</v>
      </c>
      <c r="E97" s="24">
        <f t="shared" si="3"/>
        <v>4.304802198796219E-6</v>
      </c>
    </row>
    <row r="98" spans="1:5">
      <c r="A98" s="21">
        <v>44335</v>
      </c>
      <c r="B98" s="20">
        <f>Prices!B98</f>
        <v>4159.1000000000004</v>
      </c>
      <c r="C98" s="23">
        <f t="shared" si="4"/>
        <v>1.0544986272080217E-2</v>
      </c>
      <c r="D98" s="23">
        <f t="shared" si="5"/>
        <v>1.0489775695028861E-2</v>
      </c>
      <c r="E98" s="24">
        <f t="shared" si="3"/>
        <v>5.5210577051356333E-5</v>
      </c>
    </row>
    <row r="99" spans="1:5">
      <c r="A99" s="21">
        <v>44336</v>
      </c>
      <c r="B99" s="20">
        <f>Prices!B99</f>
        <v>4155.8999999999996</v>
      </c>
      <c r="C99" s="23">
        <f t="shared" si="4"/>
        <v>-7.6939722536143091E-4</v>
      </c>
      <c r="D99" s="23">
        <f t="shared" si="5"/>
        <v>-7.6969336331482105E-4</v>
      </c>
      <c r="E99" s="24">
        <f t="shared" si="3"/>
        <v>2.9613795339013781E-7</v>
      </c>
    </row>
    <row r="100" spans="1:5">
      <c r="A100" s="21">
        <v>44337</v>
      </c>
      <c r="B100" s="20">
        <f>Prices!B100</f>
        <v>4197.1000000000004</v>
      </c>
      <c r="C100" s="23">
        <f t="shared" si="4"/>
        <v>9.9136167857746173E-3</v>
      </c>
      <c r="D100" s="23">
        <f t="shared" si="5"/>
        <v>9.8647992605689835E-3</v>
      </c>
      <c r="E100" s="24">
        <f t="shared" si="3"/>
        <v>4.8817525205633802E-5</v>
      </c>
    </row>
    <row r="101" spans="1:5">
      <c r="A101" s="21">
        <v>44340</v>
      </c>
      <c r="B101" s="20">
        <f>Prices!B101</f>
        <v>4188.1000000000004</v>
      </c>
      <c r="C101" s="23">
        <f t="shared" si="4"/>
        <v>-2.1443377570227059E-3</v>
      </c>
      <c r="D101" s="23">
        <f t="shared" si="5"/>
        <v>-2.146640141212543E-3</v>
      </c>
      <c r="E101" s="24">
        <f t="shared" si="3"/>
        <v>2.302384189837095E-6</v>
      </c>
    </row>
    <row r="102" spans="1:5">
      <c r="A102" s="21">
        <v>44341</v>
      </c>
      <c r="B102" s="20">
        <f>Prices!B102</f>
        <v>4196</v>
      </c>
      <c r="C102" s="23">
        <f t="shared" si="4"/>
        <v>1.8862968888039052E-3</v>
      </c>
      <c r="D102" s="23">
        <f t="shared" si="5"/>
        <v>1.8845200648882009E-3</v>
      </c>
      <c r="E102" s="24">
        <f t="shared" si="3"/>
        <v>1.7768239157043165E-6</v>
      </c>
    </row>
    <row r="103" spans="1:5">
      <c r="A103" s="21">
        <v>44342</v>
      </c>
      <c r="B103" s="20">
        <f>Prices!B103</f>
        <v>4200.8999999999996</v>
      </c>
      <c r="C103" s="23">
        <f t="shared" si="4"/>
        <v>1.1677788369875205E-3</v>
      </c>
      <c r="D103" s="23">
        <f t="shared" si="5"/>
        <v>1.1670975136531575E-3</v>
      </c>
      <c r="E103" s="24">
        <f t="shared" si="3"/>
        <v>6.8132333436296197E-7</v>
      </c>
    </row>
    <row r="104" spans="1:5">
      <c r="A104" s="21">
        <v>44343</v>
      </c>
      <c r="B104" s="20">
        <f>Prices!B104</f>
        <v>4204.1000000000004</v>
      </c>
      <c r="C104" s="23">
        <f t="shared" si="4"/>
        <v>7.6174153157674022E-4</v>
      </c>
      <c r="D104" s="23">
        <f t="shared" si="5"/>
        <v>7.614515537457835E-4</v>
      </c>
      <c r="E104" s="24">
        <f t="shared" si="3"/>
        <v>2.8997783095671865E-7</v>
      </c>
    </row>
    <row r="105" spans="1:5">
      <c r="A105" s="21">
        <v>44344</v>
      </c>
      <c r="B105" s="20">
        <f>Prices!B105</f>
        <v>4202</v>
      </c>
      <c r="C105" s="23">
        <f t="shared" si="4"/>
        <v>-4.9951238077123846E-4</v>
      </c>
      <c r="D105" s="23">
        <f t="shared" si="5"/>
        <v>-4.9963717864100611E-4</v>
      </c>
      <c r="E105" s="24">
        <f t="shared" si="3"/>
        <v>1.2479786976765141E-7</v>
      </c>
    </row>
    <row r="106" spans="1:5">
      <c r="A106" s="21">
        <v>44348</v>
      </c>
      <c r="B106" s="20">
        <f>Prices!B106</f>
        <v>4208.1000000000004</v>
      </c>
      <c r="C106" s="23">
        <f t="shared" si="4"/>
        <v>1.4516896715850462E-3</v>
      </c>
      <c r="D106" s="23">
        <f t="shared" si="5"/>
        <v>1.4506369887897605E-3</v>
      </c>
      <c r="E106" s="24">
        <f t="shared" si="3"/>
        <v>1.0526827952856734E-6</v>
      </c>
    </row>
    <row r="107" spans="1:5">
      <c r="A107" s="21">
        <v>44349</v>
      </c>
      <c r="B107" s="20">
        <f>Prices!B107</f>
        <v>4192.8999999999996</v>
      </c>
      <c r="C107" s="23">
        <f t="shared" si="4"/>
        <v>-3.612081461942617E-3</v>
      </c>
      <c r="D107" s="23">
        <f t="shared" si="5"/>
        <v>-3.618620779968499E-3</v>
      </c>
      <c r="E107" s="24">
        <f t="shared" si="3"/>
        <v>6.5393180258819551E-6</v>
      </c>
    </row>
    <row r="108" spans="1:5">
      <c r="A108" s="21">
        <v>44350</v>
      </c>
      <c r="B108" s="20">
        <f>Prices!B108</f>
        <v>4229.8999999999996</v>
      </c>
      <c r="C108" s="23">
        <f t="shared" si="4"/>
        <v>8.8244413174652404E-3</v>
      </c>
      <c r="D108" s="23">
        <f t="shared" si="5"/>
        <v>8.785733485173166E-3</v>
      </c>
      <c r="E108" s="24">
        <f t="shared" si="3"/>
        <v>3.8707832292074473E-5</v>
      </c>
    </row>
    <row r="109" spans="1:5">
      <c r="A109" s="21">
        <v>44351</v>
      </c>
      <c r="B109" s="20">
        <f>Prices!B109</f>
        <v>4226.5</v>
      </c>
      <c r="C109" s="23">
        <f t="shared" si="4"/>
        <v>-8.0380150830980314E-4</v>
      </c>
      <c r="D109" s="23">
        <f t="shared" si="5"/>
        <v>-8.0412472995785103E-4</v>
      </c>
      <c r="E109" s="24">
        <f t="shared" si="3"/>
        <v>3.2322164804788733E-7</v>
      </c>
    </row>
    <row r="110" spans="1:5">
      <c r="A110" s="21">
        <v>44354</v>
      </c>
      <c r="B110" s="20">
        <f>Prices!B110</f>
        <v>4227.3</v>
      </c>
      <c r="C110" s="23">
        <f t="shared" si="4"/>
        <v>1.8928191174735168E-4</v>
      </c>
      <c r="D110" s="23">
        <f t="shared" si="5"/>
        <v>1.8926400018640438E-4</v>
      </c>
      <c r="E110" s="24">
        <f t="shared" si="3"/>
        <v>1.7911560947300341E-8</v>
      </c>
    </row>
    <row r="111" spans="1:5">
      <c r="A111" s="21">
        <v>44355</v>
      </c>
      <c r="B111" s="20">
        <f>Prices!B111</f>
        <v>4219.6000000000004</v>
      </c>
      <c r="C111" s="23">
        <f t="shared" si="4"/>
        <v>-1.8214936247722701E-3</v>
      </c>
      <c r="D111" s="23">
        <f t="shared" si="5"/>
        <v>-1.8231545615150252E-3</v>
      </c>
      <c r="E111" s="24">
        <f t="shared" si="3"/>
        <v>1.6609367427550953E-6</v>
      </c>
    </row>
    <row r="112" spans="1:5">
      <c r="A112" s="21">
        <v>44356</v>
      </c>
      <c r="B112" s="20">
        <f>Prices!B112</f>
        <v>4239.2</v>
      </c>
      <c r="C112" s="23">
        <f t="shared" si="4"/>
        <v>4.644990046449771E-3</v>
      </c>
      <c r="D112" s="23">
        <f t="shared" si="5"/>
        <v>4.6342353708985302E-3</v>
      </c>
      <c r="E112" s="24">
        <f t="shared" si="3"/>
        <v>1.0754675551240787E-5</v>
      </c>
    </row>
    <row r="113" spans="1:5">
      <c r="A113" s="21">
        <v>44357</v>
      </c>
      <c r="B113" s="20">
        <f>Prices!B113</f>
        <v>4247.3999999999996</v>
      </c>
      <c r="C113" s="23">
        <f t="shared" si="4"/>
        <v>1.9343272315530803E-3</v>
      </c>
      <c r="D113" s="23">
        <f t="shared" si="5"/>
        <v>1.9324588296461822E-3</v>
      </c>
      <c r="E113" s="24">
        <f t="shared" si="3"/>
        <v>1.8684019068980918E-6</v>
      </c>
    </row>
    <row r="114" spans="1:5">
      <c r="A114" s="21">
        <v>44358</v>
      </c>
      <c r="B114" s="20">
        <f>Prices!B114</f>
        <v>4255.1000000000004</v>
      </c>
      <c r="C114" s="23">
        <f t="shared" si="4"/>
        <v>1.812873758063928E-3</v>
      </c>
      <c r="D114" s="23">
        <f t="shared" si="5"/>
        <v>1.8112324857461175E-3</v>
      </c>
      <c r="E114" s="24">
        <f t="shared" si="3"/>
        <v>1.6412723178105878E-6</v>
      </c>
    </row>
    <row r="115" spans="1:5">
      <c r="A115" s="21">
        <v>44361</v>
      </c>
      <c r="B115" s="20">
        <f>Prices!B115</f>
        <v>4246.6000000000004</v>
      </c>
      <c r="C115" s="23">
        <f t="shared" si="4"/>
        <v>-1.997602876548142E-3</v>
      </c>
      <c r="D115" s="23">
        <f t="shared" si="5"/>
        <v>-1.9996007462512416E-3</v>
      </c>
      <c r="E115" s="24">
        <f t="shared" si="3"/>
        <v>1.9978697030995779E-6</v>
      </c>
    </row>
    <row r="116" spans="1:5">
      <c r="A116" s="21">
        <v>44362</v>
      </c>
      <c r="B116" s="20">
        <f>Prices!B116</f>
        <v>4223.7</v>
      </c>
      <c r="C116" s="23">
        <f t="shared" si="4"/>
        <v>-5.3925493335846425E-3</v>
      </c>
      <c r="D116" s="23">
        <f t="shared" si="5"/>
        <v>-5.4071416111021965E-3</v>
      </c>
      <c r="E116" s="24">
        <f t="shared" si="3"/>
        <v>1.459227751755398E-5</v>
      </c>
    </row>
    <row r="117" spans="1:5">
      <c r="A117" s="21">
        <v>44363</v>
      </c>
      <c r="B117" s="20">
        <f>Prices!B117</f>
        <v>4221.8999999999996</v>
      </c>
      <c r="C117" s="23">
        <f t="shared" si="4"/>
        <v>-4.2616663115282381E-4</v>
      </c>
      <c r="D117" s="23">
        <f t="shared" si="5"/>
        <v>-4.2625746595964883E-4</v>
      </c>
      <c r="E117" s="24">
        <f t="shared" si="3"/>
        <v>9.0834806825020563E-8</v>
      </c>
    </row>
    <row r="118" spans="1:5">
      <c r="A118" s="21">
        <v>44364</v>
      </c>
      <c r="B118" s="20">
        <f>Prices!B118</f>
        <v>4166.3999999999996</v>
      </c>
      <c r="C118" s="23">
        <f t="shared" si="4"/>
        <v>-1.3145740069636895E-2</v>
      </c>
      <c r="D118" s="23">
        <f t="shared" si="5"/>
        <v>-1.3232910096436288E-2</v>
      </c>
      <c r="E118" s="24">
        <f t="shared" si="3"/>
        <v>8.7170026799393563E-5</v>
      </c>
    </row>
    <row r="119" spans="1:5">
      <c r="A119" s="21">
        <v>44368</v>
      </c>
      <c r="B119" s="20">
        <f>Prices!B119</f>
        <v>4224.8</v>
      </c>
      <c r="C119" s="23">
        <f t="shared" si="4"/>
        <v>1.4016897081413343E-2</v>
      </c>
      <c r="D119" s="23">
        <f t="shared" si="5"/>
        <v>1.3919568818528179E-2</v>
      </c>
      <c r="E119" s="24">
        <f t="shared" si="3"/>
        <v>9.7328262885163982E-5</v>
      </c>
    </row>
    <row r="120" spans="1:5">
      <c r="A120" s="21">
        <v>44369</v>
      </c>
      <c r="B120" s="20">
        <f>Prices!B120</f>
        <v>4246.3999999999996</v>
      </c>
      <c r="C120" s="23">
        <f t="shared" si="4"/>
        <v>5.1126680552924285E-3</v>
      </c>
      <c r="D120" s="23">
        <f t="shared" si="5"/>
        <v>5.0996427451648349E-3</v>
      </c>
      <c r="E120" s="24">
        <f t="shared" si="3"/>
        <v>1.3025310127593587E-5</v>
      </c>
    </row>
    <row r="121" spans="1:5">
      <c r="A121" s="21">
        <v>44370</v>
      </c>
      <c r="B121" s="20">
        <f>Prices!B121</f>
        <v>4241.8</v>
      </c>
      <c r="C121" s="23">
        <f t="shared" si="4"/>
        <v>-1.0832705350413184E-3</v>
      </c>
      <c r="D121" s="23">
        <f t="shared" si="5"/>
        <v>-1.0838576966422338E-3</v>
      </c>
      <c r="E121" s="24">
        <f t="shared" si="3"/>
        <v>5.8716160091540175E-7</v>
      </c>
    </row>
    <row r="122" spans="1:5">
      <c r="A122" s="21">
        <v>44371</v>
      </c>
      <c r="B122" s="20">
        <f>Prices!B122</f>
        <v>4266.5</v>
      </c>
      <c r="C122" s="23">
        <f t="shared" si="4"/>
        <v>5.8229996699513927E-3</v>
      </c>
      <c r="D122" s="23">
        <f t="shared" si="5"/>
        <v>5.8061115353935577E-3</v>
      </c>
      <c r="E122" s="24">
        <f t="shared" si="3"/>
        <v>1.6888134557834986E-5</v>
      </c>
    </row>
    <row r="123" spans="1:5">
      <c r="A123" s="21">
        <v>44372</v>
      </c>
      <c r="B123" s="20">
        <f>Prices!B123</f>
        <v>4280.7</v>
      </c>
      <c r="C123" s="23">
        <f t="shared" si="4"/>
        <v>3.328255009961284E-3</v>
      </c>
      <c r="D123" s="23">
        <f t="shared" si="5"/>
        <v>3.3227286279997317E-3</v>
      </c>
      <c r="E123" s="24">
        <f t="shared" si="3"/>
        <v>5.5263819615522861E-6</v>
      </c>
    </row>
    <row r="124" spans="1:5">
      <c r="A124" s="21">
        <v>44375</v>
      </c>
      <c r="B124" s="20">
        <f>Prices!B124</f>
        <v>4290.6000000000004</v>
      </c>
      <c r="C124" s="23">
        <f t="shared" si="4"/>
        <v>2.3127058658631875E-3</v>
      </c>
      <c r="D124" s="23">
        <f t="shared" si="5"/>
        <v>2.3100356777661802E-3</v>
      </c>
      <c r="E124" s="24">
        <f t="shared" si="3"/>
        <v>2.6701880970073436E-6</v>
      </c>
    </row>
    <row r="125" spans="1:5">
      <c r="A125" s="21">
        <v>44376</v>
      </c>
      <c r="B125" s="20">
        <f>Prices!B125</f>
        <v>4291.8</v>
      </c>
      <c r="C125" s="23">
        <f t="shared" si="4"/>
        <v>2.7968116347359761E-4</v>
      </c>
      <c r="D125" s="23">
        <f t="shared" si="5"/>
        <v>2.7964205998777883E-4</v>
      </c>
      <c r="E125" s="24">
        <f t="shared" si="3"/>
        <v>3.9103485818781872E-8</v>
      </c>
    </row>
    <row r="126" spans="1:5">
      <c r="A126" s="21">
        <v>44377</v>
      </c>
      <c r="B126" s="20">
        <f>Prices!B126</f>
        <v>4297.5</v>
      </c>
      <c r="C126" s="23">
        <f t="shared" si="4"/>
        <v>1.3281140780091844E-3</v>
      </c>
      <c r="D126" s="23">
        <f t="shared" si="5"/>
        <v>1.3272329146112091E-3</v>
      </c>
      <c r="E126" s="24">
        <f t="shared" si="3"/>
        <v>8.8116339797537392E-7</v>
      </c>
    </row>
    <row r="127" spans="1:5">
      <c r="A127" s="21">
        <v>44378</v>
      </c>
      <c r="B127" s="20">
        <f>Prices!B127</f>
        <v>4319.8999999999996</v>
      </c>
      <c r="C127" s="23">
        <f t="shared" si="4"/>
        <v>5.2123327515996827E-3</v>
      </c>
      <c r="D127" s="23">
        <f t="shared" si="5"/>
        <v>5.1987955650808467E-3</v>
      </c>
      <c r="E127" s="24">
        <f t="shared" si="3"/>
        <v>1.3537186518836064E-5</v>
      </c>
    </row>
    <row r="128" spans="1:5">
      <c r="A128" s="21">
        <v>44379</v>
      </c>
      <c r="B128" s="20">
        <f>Prices!B128</f>
        <v>4352.3</v>
      </c>
      <c r="C128" s="23">
        <f t="shared" si="4"/>
        <v>7.5001736151301072E-3</v>
      </c>
      <c r="D128" s="23">
        <f t="shared" si="5"/>
        <v>7.4721871613959365E-3</v>
      </c>
      <c r="E128" s="24">
        <f t="shared" si="3"/>
        <v>2.7986453734170705E-5</v>
      </c>
    </row>
    <row r="129" spans="1:5">
      <c r="A129" s="21">
        <v>44383</v>
      </c>
      <c r="B129" s="20">
        <f>Prices!B129</f>
        <v>4343.5</v>
      </c>
      <c r="C129" s="23">
        <f t="shared" si="4"/>
        <v>-2.0219194448912485E-3</v>
      </c>
      <c r="D129" s="23">
        <f t="shared" si="5"/>
        <v>-2.0239662835059985E-3</v>
      </c>
      <c r="E129" s="24">
        <f t="shared" si="3"/>
        <v>2.0468386147500309E-6</v>
      </c>
    </row>
    <row r="130" spans="1:5">
      <c r="A130" s="21">
        <v>44384</v>
      </c>
      <c r="B130" s="20">
        <f>Prices!B130</f>
        <v>4358.1000000000004</v>
      </c>
      <c r="C130" s="23">
        <f t="shared" si="4"/>
        <v>3.36134453781521E-3</v>
      </c>
      <c r="D130" s="23">
        <f t="shared" si="5"/>
        <v>3.3557078469723151E-3</v>
      </c>
      <c r="E130" s="24">
        <f t="shared" si="3"/>
        <v>5.6366908428948787E-6</v>
      </c>
    </row>
    <row r="131" spans="1:5">
      <c r="A131" s="21">
        <v>44385</v>
      </c>
      <c r="B131" s="20">
        <f>Prices!B131</f>
        <v>4320.8</v>
      </c>
      <c r="C131" s="23">
        <f t="shared" si="4"/>
        <v>-8.5587756132259885E-3</v>
      </c>
      <c r="D131" s="23">
        <f t="shared" si="5"/>
        <v>-8.5956122682661514E-3</v>
      </c>
      <c r="E131" s="24">
        <f t="shared" ref="E131:E194" si="6">C131-D131</f>
        <v>3.6836655040162897E-5</v>
      </c>
    </row>
    <row r="132" spans="1:5">
      <c r="A132" s="21">
        <v>44386</v>
      </c>
      <c r="B132" s="20">
        <f>Prices!B132</f>
        <v>4369.6000000000004</v>
      </c>
      <c r="C132" s="23">
        <f t="shared" ref="C132:C195" si="7">(B132-B131)/B131</f>
        <v>1.129420477689321E-2</v>
      </c>
      <c r="D132" s="23">
        <f t="shared" ref="D132:D195" si="8">LN(B132/B131)</f>
        <v>1.1230901440759163E-2</v>
      </c>
      <c r="E132" s="24">
        <f t="shared" si="6"/>
        <v>6.3303336134046609E-5</v>
      </c>
    </row>
    <row r="133" spans="1:5">
      <c r="A133" s="21">
        <v>44389</v>
      </c>
      <c r="B133" s="20">
        <f>Prices!B133</f>
        <v>4384.6000000000004</v>
      </c>
      <c r="C133" s="23">
        <f t="shared" si="7"/>
        <v>3.4328084950567554E-3</v>
      </c>
      <c r="D133" s="23">
        <f t="shared" si="8"/>
        <v>3.426929857624353E-3</v>
      </c>
      <c r="E133" s="24">
        <f t="shared" si="6"/>
        <v>5.8786374324023942E-6</v>
      </c>
    </row>
    <row r="134" spans="1:5">
      <c r="A134" s="21">
        <v>44390</v>
      </c>
      <c r="B134" s="20">
        <f>Prices!B134</f>
        <v>4369.2</v>
      </c>
      <c r="C134" s="23">
        <f t="shared" si="7"/>
        <v>-3.5122930255896876E-3</v>
      </c>
      <c r="D134" s="23">
        <f t="shared" si="8"/>
        <v>-3.518475607676895E-3</v>
      </c>
      <c r="E134" s="24">
        <f t="shared" si="6"/>
        <v>6.1825820872074035E-6</v>
      </c>
    </row>
    <row r="135" spans="1:5">
      <c r="A135" s="21">
        <v>44391</v>
      </c>
      <c r="B135" s="20">
        <f>Prices!B135</f>
        <v>4374.3</v>
      </c>
      <c r="C135" s="23">
        <f t="shared" si="7"/>
        <v>1.1672617412799514E-3</v>
      </c>
      <c r="D135" s="23">
        <f t="shared" si="8"/>
        <v>1.1665810209612684E-3</v>
      </c>
      <c r="E135" s="24">
        <f t="shared" si="6"/>
        <v>6.8072031868303753E-7</v>
      </c>
    </row>
    <row r="136" spans="1:5">
      <c r="A136" s="21">
        <v>44392</v>
      </c>
      <c r="B136" s="20">
        <f>Prices!B136</f>
        <v>4360</v>
      </c>
      <c r="C136" s="23">
        <f t="shared" si="7"/>
        <v>-3.2690944836888604E-3</v>
      </c>
      <c r="D136" s="23">
        <f t="shared" si="8"/>
        <v>-3.2744496472693237E-3</v>
      </c>
      <c r="E136" s="24">
        <f t="shared" si="6"/>
        <v>5.3551635804632673E-6</v>
      </c>
    </row>
    <row r="137" spans="1:5">
      <c r="A137" s="21">
        <v>44393</v>
      </c>
      <c r="B137" s="20">
        <f>Prices!B137</f>
        <v>4327.2</v>
      </c>
      <c r="C137" s="23">
        <f t="shared" si="7"/>
        <v>-7.5229357798165556E-3</v>
      </c>
      <c r="D137" s="23">
        <f t="shared" si="8"/>
        <v>-7.5513757858628365E-3</v>
      </c>
      <c r="E137" s="24">
        <f t="shared" si="6"/>
        <v>2.84400060462809E-5</v>
      </c>
    </row>
    <row r="138" spans="1:5">
      <c r="A138" s="21">
        <v>44396</v>
      </c>
      <c r="B138" s="20">
        <f>Prices!B138</f>
        <v>4258.5</v>
      </c>
      <c r="C138" s="23">
        <f t="shared" si="7"/>
        <v>-1.5876317249029354E-2</v>
      </c>
      <c r="D138" s="23">
        <f t="shared" si="8"/>
        <v>-1.6003695976081624E-2</v>
      </c>
      <c r="E138" s="24">
        <f t="shared" si="6"/>
        <v>1.2737872705226999E-4</v>
      </c>
    </row>
    <row r="139" spans="1:5">
      <c r="A139" s="21">
        <v>44397</v>
      </c>
      <c r="B139" s="20">
        <f>Prices!B139</f>
        <v>4323.1000000000004</v>
      </c>
      <c r="C139" s="23">
        <f t="shared" si="7"/>
        <v>1.51696606786428E-2</v>
      </c>
      <c r="D139" s="23">
        <f t="shared" si="8"/>
        <v>1.5055751903154639E-2</v>
      </c>
      <c r="E139" s="24">
        <f t="shared" si="6"/>
        <v>1.139087754881609E-4</v>
      </c>
    </row>
    <row r="140" spans="1:5">
      <c r="A140" s="21">
        <v>44398</v>
      </c>
      <c r="B140" s="20">
        <f>Prices!B140</f>
        <v>4358.7</v>
      </c>
      <c r="C140" s="23">
        <f t="shared" si="7"/>
        <v>8.2348314866645348E-3</v>
      </c>
      <c r="D140" s="23">
        <f t="shared" si="8"/>
        <v>8.2011102611126256E-3</v>
      </c>
      <c r="E140" s="24">
        <f t="shared" si="6"/>
        <v>3.3721225551909192E-5</v>
      </c>
    </row>
    <row r="141" spans="1:5">
      <c r="A141" s="21">
        <v>44399</v>
      </c>
      <c r="B141" s="20">
        <f>Prices!B141</f>
        <v>4367.5</v>
      </c>
      <c r="C141" s="23">
        <f t="shared" si="7"/>
        <v>2.0189506045380922E-3</v>
      </c>
      <c r="D141" s="23">
        <f t="shared" si="8"/>
        <v>2.0169152628087966E-3</v>
      </c>
      <c r="E141" s="24">
        <f t="shared" si="6"/>
        <v>2.0353417292955263E-6</v>
      </c>
    </row>
    <row r="142" spans="1:5">
      <c r="A142" s="21">
        <v>44400</v>
      </c>
      <c r="B142" s="20">
        <f>Prices!B142</f>
        <v>4411.8</v>
      </c>
      <c r="C142" s="23">
        <f t="shared" si="7"/>
        <v>1.0143102461362376E-2</v>
      </c>
      <c r="D142" s="23">
        <f t="shared" si="8"/>
        <v>1.0092006422019914E-2</v>
      </c>
      <c r="E142" s="24">
        <f t="shared" si="6"/>
        <v>5.1096039342462055E-5</v>
      </c>
    </row>
    <row r="143" spans="1:5">
      <c r="A143" s="21">
        <v>44403</v>
      </c>
      <c r="B143" s="20">
        <f>Prices!B143</f>
        <v>4422.3</v>
      </c>
      <c r="C143" s="23">
        <f t="shared" si="7"/>
        <v>2.3799809601523186E-3</v>
      </c>
      <c r="D143" s="23">
        <f t="shared" si="8"/>
        <v>2.3771532911106329E-3</v>
      </c>
      <c r="E143" s="24">
        <f t="shared" si="6"/>
        <v>2.8276690416857188E-6</v>
      </c>
    </row>
    <row r="144" spans="1:5">
      <c r="A144" s="21">
        <v>44404</v>
      </c>
      <c r="B144" s="20">
        <f>Prices!B144</f>
        <v>4401.5</v>
      </c>
      <c r="C144" s="23">
        <f t="shared" si="7"/>
        <v>-4.7034348642109721E-3</v>
      </c>
      <c r="D144" s="23">
        <f t="shared" si="8"/>
        <v>-4.7145308203814214E-3</v>
      </c>
      <c r="E144" s="24">
        <f t="shared" si="6"/>
        <v>1.109595617044927E-5</v>
      </c>
    </row>
    <row r="145" spans="1:5">
      <c r="A145" s="21">
        <v>44405</v>
      </c>
      <c r="B145" s="20">
        <f>Prices!B145</f>
        <v>4400.6000000000004</v>
      </c>
      <c r="C145" s="23">
        <f t="shared" si="7"/>
        <v>-2.0447574690438174E-4</v>
      </c>
      <c r="D145" s="23">
        <f t="shared" si="8"/>
        <v>-2.0449665492011499E-4</v>
      </c>
      <c r="E145" s="24">
        <f t="shared" si="6"/>
        <v>2.0908015733257833E-8</v>
      </c>
    </row>
    <row r="146" spans="1:5">
      <c r="A146" s="21">
        <v>44406</v>
      </c>
      <c r="B146" s="20">
        <f>Prices!B146</f>
        <v>4419.1000000000004</v>
      </c>
      <c r="C146" s="23">
        <f t="shared" si="7"/>
        <v>4.2039721856110528E-3</v>
      </c>
      <c r="D146" s="23">
        <f t="shared" si="8"/>
        <v>4.1951601828526253E-3</v>
      </c>
      <c r="E146" s="24">
        <f t="shared" si="6"/>
        <v>8.8120027584275701E-6</v>
      </c>
    </row>
    <row r="147" spans="1:5">
      <c r="A147" s="21">
        <v>44407</v>
      </c>
      <c r="B147" s="20">
        <f>Prices!B147</f>
        <v>4395.3</v>
      </c>
      <c r="C147" s="23">
        <f t="shared" si="7"/>
        <v>-5.3857120228101149E-3</v>
      </c>
      <c r="D147" s="23">
        <f t="shared" si="8"/>
        <v>-5.400267253516256E-3</v>
      </c>
      <c r="E147" s="24">
        <f t="shared" si="6"/>
        <v>1.455523070614112E-5</v>
      </c>
    </row>
    <row r="148" spans="1:5">
      <c r="A148" s="21">
        <v>44410</v>
      </c>
      <c r="B148" s="20">
        <f>Prices!B148</f>
        <v>4387.2</v>
      </c>
      <c r="C148" s="23">
        <f t="shared" si="7"/>
        <v>-1.8428776192752174E-3</v>
      </c>
      <c r="D148" s="23">
        <f t="shared" si="8"/>
        <v>-1.8445778073819189E-3</v>
      </c>
      <c r="E148" s="24">
        <f t="shared" si="6"/>
        <v>1.7001881067015348E-6</v>
      </c>
    </row>
    <row r="149" spans="1:5">
      <c r="A149" s="21">
        <v>44411</v>
      </c>
      <c r="B149" s="20">
        <f>Prices!B149</f>
        <v>4423.1000000000004</v>
      </c>
      <c r="C149" s="23">
        <f t="shared" si="7"/>
        <v>8.1828956965719693E-3</v>
      </c>
      <c r="D149" s="23">
        <f t="shared" si="8"/>
        <v>8.1495973336037156E-3</v>
      </c>
      <c r="E149" s="24">
        <f t="shared" si="6"/>
        <v>3.3298362968253725E-5</v>
      </c>
    </row>
    <row r="150" spans="1:5">
      <c r="A150" s="21">
        <v>44412</v>
      </c>
      <c r="B150" s="20">
        <f>Prices!B150</f>
        <v>4402.7</v>
      </c>
      <c r="C150" s="23">
        <f t="shared" si="7"/>
        <v>-4.6121498496530817E-3</v>
      </c>
      <c r="D150" s="23">
        <f t="shared" si="8"/>
        <v>-4.6228186294174209E-3</v>
      </c>
      <c r="E150" s="24">
        <f t="shared" si="6"/>
        <v>1.0668779764339172E-5</v>
      </c>
    </row>
    <row r="151" spans="1:5">
      <c r="A151" s="21">
        <v>44413</v>
      </c>
      <c r="B151" s="20">
        <f>Prices!B151</f>
        <v>4429.1000000000004</v>
      </c>
      <c r="C151" s="23">
        <f t="shared" si="7"/>
        <v>5.9963204397302898E-3</v>
      </c>
      <c r="D151" s="23">
        <f t="shared" si="8"/>
        <v>5.978414056276065E-3</v>
      </c>
      <c r="E151" s="24">
        <f t="shared" si="6"/>
        <v>1.7906383454224795E-5</v>
      </c>
    </row>
    <row r="152" spans="1:5">
      <c r="A152" s="21">
        <v>44414</v>
      </c>
      <c r="B152" s="20">
        <f>Prices!B152</f>
        <v>4436.5</v>
      </c>
      <c r="C152" s="23">
        <f t="shared" si="7"/>
        <v>1.6707683276511336E-3</v>
      </c>
      <c r="D152" s="23">
        <f t="shared" si="8"/>
        <v>1.6693741469347466E-3</v>
      </c>
      <c r="E152" s="24">
        <f t="shared" si="6"/>
        <v>1.3941807163869984E-6</v>
      </c>
    </row>
    <row r="153" spans="1:5">
      <c r="A153" s="21">
        <v>44417</v>
      </c>
      <c r="B153" s="20">
        <f>Prices!B153</f>
        <v>4432.3999999999996</v>
      </c>
      <c r="C153" s="23">
        <f t="shared" si="7"/>
        <v>-9.2415192155987009E-4</v>
      </c>
      <c r="D153" s="23">
        <f t="shared" si="8"/>
        <v>-9.2457921322220955E-4</v>
      </c>
      <c r="E153" s="24">
        <f t="shared" si="6"/>
        <v>4.2729166233946344E-7</v>
      </c>
    </row>
    <row r="154" spans="1:5">
      <c r="A154" s="21">
        <v>44418</v>
      </c>
      <c r="B154" s="20">
        <f>Prices!B154</f>
        <v>4436.8</v>
      </c>
      <c r="C154" s="23">
        <f t="shared" si="7"/>
        <v>9.9269019041615058E-4</v>
      </c>
      <c r="D154" s="23">
        <f t="shared" si="8"/>
        <v>9.9219779934343194E-4</v>
      </c>
      <c r="E154" s="24">
        <f t="shared" si="6"/>
        <v>4.9239107271863668E-7</v>
      </c>
    </row>
    <row r="155" spans="1:5">
      <c r="A155" s="21">
        <v>44419</v>
      </c>
      <c r="B155" s="20">
        <f>Prices!B155</f>
        <v>4447.7</v>
      </c>
      <c r="C155" s="23">
        <f t="shared" si="7"/>
        <v>2.4567255679768382E-3</v>
      </c>
      <c r="D155" s="23">
        <f t="shared" si="8"/>
        <v>2.4537127511525063E-3</v>
      </c>
      <c r="E155" s="24">
        <f t="shared" si="6"/>
        <v>3.0128168243318508E-6</v>
      </c>
    </row>
    <row r="156" spans="1:5">
      <c r="A156" s="21">
        <v>44420</v>
      </c>
      <c r="B156" s="20">
        <f>Prices!B156</f>
        <v>4460.8</v>
      </c>
      <c r="C156" s="23">
        <f t="shared" si="7"/>
        <v>2.9453425365920283E-3</v>
      </c>
      <c r="D156" s="23">
        <f t="shared" si="8"/>
        <v>2.9410135134838732E-3</v>
      </c>
      <c r="E156" s="24">
        <f t="shared" si="6"/>
        <v>4.3290231081551112E-6</v>
      </c>
    </row>
    <row r="157" spans="1:5">
      <c r="A157" s="21">
        <v>44421</v>
      </c>
      <c r="B157" s="20">
        <f>Prices!B157</f>
        <v>4468</v>
      </c>
      <c r="C157" s="23">
        <f t="shared" si="7"/>
        <v>1.6140602582496006E-3</v>
      </c>
      <c r="D157" s="23">
        <f t="shared" si="8"/>
        <v>1.6127590629411352E-3</v>
      </c>
      <c r="E157" s="24">
        <f t="shared" si="6"/>
        <v>1.3011953084653572E-6</v>
      </c>
    </row>
    <row r="158" spans="1:5">
      <c r="A158" s="21">
        <v>44424</v>
      </c>
      <c r="B158" s="20">
        <f>Prices!B158</f>
        <v>4479.7</v>
      </c>
      <c r="C158" s="23">
        <f t="shared" si="7"/>
        <v>2.6186213070724749E-3</v>
      </c>
      <c r="D158" s="23">
        <f t="shared" si="8"/>
        <v>2.6151986920173033E-3</v>
      </c>
      <c r="E158" s="24">
        <f t="shared" si="6"/>
        <v>3.4226150551716107E-6</v>
      </c>
    </row>
    <row r="159" spans="1:5">
      <c r="A159" s="21">
        <v>44425</v>
      </c>
      <c r="B159" s="20">
        <f>Prices!B159</f>
        <v>4448.1000000000004</v>
      </c>
      <c r="C159" s="23">
        <f t="shared" si="7"/>
        <v>-7.0540437975756091E-3</v>
      </c>
      <c r="D159" s="23">
        <f t="shared" si="8"/>
        <v>-7.0790411890184236E-3</v>
      </c>
      <c r="E159" s="24">
        <f t="shared" si="6"/>
        <v>2.4997391442814487E-5</v>
      </c>
    </row>
    <row r="160" spans="1:5">
      <c r="A160" s="21">
        <v>44426</v>
      </c>
      <c r="B160" s="20">
        <f>Prices!B160</f>
        <v>4400.3</v>
      </c>
      <c r="C160" s="23">
        <f t="shared" si="7"/>
        <v>-1.0746161282345311E-2</v>
      </c>
      <c r="D160" s="23">
        <f t="shared" si="8"/>
        <v>-1.0804318291830282E-2</v>
      </c>
      <c r="E160" s="24">
        <f t="shared" si="6"/>
        <v>5.8157009484971489E-5</v>
      </c>
    </row>
    <row r="161" spans="1:5">
      <c r="A161" s="21">
        <v>44427</v>
      </c>
      <c r="B161" s="20">
        <f>Prices!B161</f>
        <v>4405.8</v>
      </c>
      <c r="C161" s="23">
        <f t="shared" si="7"/>
        <v>1.2499147785378268E-3</v>
      </c>
      <c r="D161" s="23">
        <f t="shared" si="8"/>
        <v>1.2491342853600017E-3</v>
      </c>
      <c r="E161" s="24">
        <f t="shared" si="6"/>
        <v>7.8049317782510549E-7</v>
      </c>
    </row>
    <row r="162" spans="1:5">
      <c r="A162" s="21">
        <v>44428</v>
      </c>
      <c r="B162" s="20">
        <f>Prices!B162</f>
        <v>4441.7</v>
      </c>
      <c r="C162" s="23">
        <f t="shared" si="7"/>
        <v>8.148349902401297E-3</v>
      </c>
      <c r="D162" s="23">
        <f t="shared" si="8"/>
        <v>8.115331342587212E-3</v>
      </c>
      <c r="E162" s="24">
        <f t="shared" si="6"/>
        <v>3.3018559814084955E-5</v>
      </c>
    </row>
    <row r="163" spans="1:5">
      <c r="A163" s="21">
        <v>44431</v>
      </c>
      <c r="B163" s="20">
        <f>Prices!B163</f>
        <v>4479.5</v>
      </c>
      <c r="C163" s="23">
        <f t="shared" si="7"/>
        <v>8.5102550825134939E-3</v>
      </c>
      <c r="D163" s="23">
        <f t="shared" si="8"/>
        <v>8.4742470094261481E-3</v>
      </c>
      <c r="E163" s="24">
        <f t="shared" si="6"/>
        <v>3.6008073087345771E-5</v>
      </c>
    </row>
    <row r="164" spans="1:5">
      <c r="A164" s="21">
        <v>44432</v>
      </c>
      <c r="B164" s="20">
        <f>Prices!B164</f>
        <v>4486.2</v>
      </c>
      <c r="C164" s="23">
        <f t="shared" si="7"/>
        <v>1.4957026453844889E-3</v>
      </c>
      <c r="D164" s="23">
        <f t="shared" si="8"/>
        <v>1.4945851962917998E-3</v>
      </c>
      <c r="E164" s="24">
        <f t="shared" si="6"/>
        <v>1.1174490926891666E-6</v>
      </c>
    </row>
    <row r="165" spans="1:5">
      <c r="A165" s="21">
        <v>44433</v>
      </c>
      <c r="B165" s="20">
        <f>Prices!B165</f>
        <v>4496.2</v>
      </c>
      <c r="C165" s="23">
        <f t="shared" si="7"/>
        <v>2.2290580000891625E-3</v>
      </c>
      <c r="D165" s="23">
        <f t="shared" si="8"/>
        <v>2.2265773359841641E-3</v>
      </c>
      <c r="E165" s="24">
        <f t="shared" si="6"/>
        <v>2.480664104998441E-6</v>
      </c>
    </row>
    <row r="166" spans="1:5">
      <c r="A166" s="21">
        <v>44434</v>
      </c>
      <c r="B166" s="20">
        <f>Prices!B166</f>
        <v>4470</v>
      </c>
      <c r="C166" s="23">
        <f t="shared" si="7"/>
        <v>-5.8271429206885415E-3</v>
      </c>
      <c r="D166" s="23">
        <f t="shared" si="8"/>
        <v>-5.8441869622944086E-3</v>
      </c>
      <c r="E166" s="24">
        <f t="shared" si="6"/>
        <v>1.7044041605867102E-5</v>
      </c>
    </row>
    <row r="167" spans="1:5">
      <c r="A167" s="21">
        <v>44435</v>
      </c>
      <c r="B167" s="20">
        <f>Prices!B167</f>
        <v>4509.3999999999996</v>
      </c>
      <c r="C167" s="23">
        <f t="shared" si="7"/>
        <v>8.8143176733779943E-3</v>
      </c>
      <c r="D167" s="23">
        <f t="shared" si="8"/>
        <v>8.7756983447970904E-3</v>
      </c>
      <c r="E167" s="24">
        <f t="shared" si="6"/>
        <v>3.8619328580903958E-5</v>
      </c>
    </row>
    <row r="168" spans="1:5">
      <c r="A168" s="21">
        <v>44438</v>
      </c>
      <c r="B168" s="20">
        <f>Prices!B168</f>
        <v>4528.8</v>
      </c>
      <c r="C168" s="23">
        <f t="shared" si="7"/>
        <v>4.3021244511466158E-3</v>
      </c>
      <c r="D168" s="23">
        <f t="shared" si="8"/>
        <v>4.292896770038428E-3</v>
      </c>
      <c r="E168" s="24">
        <f t="shared" si="6"/>
        <v>9.2276811081877519E-6</v>
      </c>
    </row>
    <row r="169" spans="1:5">
      <c r="A169" s="21">
        <v>44439</v>
      </c>
      <c r="B169" s="20">
        <f>Prices!B169</f>
        <v>4522.7</v>
      </c>
      <c r="C169" s="23">
        <f t="shared" si="7"/>
        <v>-1.3469351704646624E-3</v>
      </c>
      <c r="D169" s="23">
        <f t="shared" si="8"/>
        <v>-1.3478431030171775E-3</v>
      </c>
      <c r="E169" s="24">
        <f t="shared" si="6"/>
        <v>9.0793255251510503E-7</v>
      </c>
    </row>
    <row r="170" spans="1:5">
      <c r="A170" s="21">
        <v>44440</v>
      </c>
      <c r="B170" s="20">
        <f>Prices!B170</f>
        <v>4524.1000000000004</v>
      </c>
      <c r="C170" s="23">
        <f t="shared" si="7"/>
        <v>3.0954960532437391E-4</v>
      </c>
      <c r="D170" s="23">
        <f t="shared" si="8"/>
        <v>3.0950170473021744E-4</v>
      </c>
      <c r="E170" s="24">
        <f t="shared" si="6"/>
        <v>4.7900594156468409E-8</v>
      </c>
    </row>
    <row r="171" spans="1:5">
      <c r="A171" s="21">
        <v>44441</v>
      </c>
      <c r="B171" s="20">
        <f>Prices!B171</f>
        <v>4536.8999999999996</v>
      </c>
      <c r="C171" s="23">
        <f t="shared" si="7"/>
        <v>2.8292920138810527E-3</v>
      </c>
      <c r="D171" s="23">
        <f t="shared" si="8"/>
        <v>2.825297100641297E-3</v>
      </c>
      <c r="E171" s="24">
        <f t="shared" si="6"/>
        <v>3.9949132397557388E-6</v>
      </c>
    </row>
    <row r="172" spans="1:5">
      <c r="A172" s="21">
        <v>44442</v>
      </c>
      <c r="B172" s="20">
        <f>Prices!B172</f>
        <v>4535.3999999999996</v>
      </c>
      <c r="C172" s="23">
        <f t="shared" si="7"/>
        <v>-3.3062223103881507E-4</v>
      </c>
      <c r="D172" s="23">
        <f t="shared" si="8"/>
        <v>-3.3067689861856272E-4</v>
      </c>
      <c r="E172" s="24">
        <f t="shared" si="6"/>
        <v>5.4667579747649624E-8</v>
      </c>
    </row>
    <row r="173" spans="1:5">
      <c r="A173" s="21">
        <v>44446</v>
      </c>
      <c r="B173" s="20">
        <f>Prices!B173</f>
        <v>4520</v>
      </c>
      <c r="C173" s="23">
        <f t="shared" si="7"/>
        <v>-3.3955108700444584E-3</v>
      </c>
      <c r="D173" s="23">
        <f t="shared" si="8"/>
        <v>-3.4012886999090267E-3</v>
      </c>
      <c r="E173" s="24">
        <f t="shared" si="6"/>
        <v>5.7778298645683353E-6</v>
      </c>
    </row>
    <row r="174" spans="1:5">
      <c r="A174" s="21">
        <v>44447</v>
      </c>
      <c r="B174" s="20">
        <f>Prices!B174</f>
        <v>4514.1000000000004</v>
      </c>
      <c r="C174" s="23">
        <f t="shared" si="7"/>
        <v>-1.3053097345131939E-3</v>
      </c>
      <c r="D174" s="23">
        <f t="shared" si="8"/>
        <v>-1.3061623933346633E-3</v>
      </c>
      <c r="E174" s="24">
        <f t="shared" si="6"/>
        <v>8.5265882146935527E-7</v>
      </c>
    </row>
    <row r="175" spans="1:5">
      <c r="A175" s="21">
        <v>44448</v>
      </c>
      <c r="B175" s="20">
        <f>Prices!B175</f>
        <v>4493.3</v>
      </c>
      <c r="C175" s="23">
        <f t="shared" si="7"/>
        <v>-4.6077844974635428E-3</v>
      </c>
      <c r="D175" s="23">
        <f t="shared" si="8"/>
        <v>-4.6184330598963786E-3</v>
      </c>
      <c r="E175" s="24">
        <f t="shared" si="6"/>
        <v>1.0648562432835802E-5</v>
      </c>
    </row>
    <row r="176" spans="1:5">
      <c r="A176" s="21">
        <v>44449</v>
      </c>
      <c r="B176" s="20">
        <f>Prices!B176</f>
        <v>4458.6000000000004</v>
      </c>
      <c r="C176" s="23">
        <f t="shared" si="7"/>
        <v>-7.7226092181692336E-3</v>
      </c>
      <c r="D176" s="23">
        <f t="shared" si="8"/>
        <v>-7.752582981567187E-3</v>
      </c>
      <c r="E176" s="24">
        <f t="shared" si="6"/>
        <v>2.9973763397953337E-5</v>
      </c>
    </row>
    <row r="177" spans="1:5">
      <c r="A177" s="21">
        <v>44452</v>
      </c>
      <c r="B177" s="20">
        <f>Prices!B177</f>
        <v>4468.7</v>
      </c>
      <c r="C177" s="23">
        <f t="shared" si="7"/>
        <v>2.2652850670612868E-3</v>
      </c>
      <c r="D177" s="23">
        <f t="shared" si="8"/>
        <v>2.2627231770550355E-3</v>
      </c>
      <c r="E177" s="24">
        <f t="shared" si="6"/>
        <v>2.5618900062513057E-6</v>
      </c>
    </row>
    <row r="178" spans="1:5">
      <c r="A178" s="21">
        <v>44453</v>
      </c>
      <c r="B178" s="20">
        <f>Prices!B178</f>
        <v>4443.1000000000004</v>
      </c>
      <c r="C178" s="23">
        <f t="shared" si="7"/>
        <v>-5.7287354264102435E-3</v>
      </c>
      <c r="D178" s="23">
        <f t="shared" si="8"/>
        <v>-5.7452075710336756E-3</v>
      </c>
      <c r="E178" s="24">
        <f t="shared" si="6"/>
        <v>1.6472144623432168E-5</v>
      </c>
    </row>
    <row r="179" spans="1:5">
      <c r="A179" s="21">
        <v>44454</v>
      </c>
      <c r="B179" s="20">
        <f>Prices!B179</f>
        <v>4480.7</v>
      </c>
      <c r="C179" s="23">
        <f t="shared" si="7"/>
        <v>8.462559924377E-3</v>
      </c>
      <c r="D179" s="23">
        <f t="shared" si="8"/>
        <v>8.4269532057709463E-3</v>
      </c>
      <c r="E179" s="24">
        <f t="shared" si="6"/>
        <v>3.5606718606053661E-5</v>
      </c>
    </row>
    <row r="180" spans="1:5">
      <c r="A180" s="21">
        <v>44455</v>
      </c>
      <c r="B180" s="20">
        <f>Prices!B180</f>
        <v>4473.8</v>
      </c>
      <c r="C180" s="23">
        <f t="shared" si="7"/>
        <v>-1.5399379561228462E-3</v>
      </c>
      <c r="D180" s="23">
        <f t="shared" si="8"/>
        <v>-1.5411248792590179E-3</v>
      </c>
      <c r="E180" s="24">
        <f t="shared" si="6"/>
        <v>1.1869231361716966E-6</v>
      </c>
    </row>
    <row r="181" spans="1:5">
      <c r="A181" s="21">
        <v>44456</v>
      </c>
      <c r="B181" s="20">
        <f>Prices!B181</f>
        <v>4433</v>
      </c>
      <c r="C181" s="23">
        <f t="shared" si="7"/>
        <v>-9.1197639590505121E-3</v>
      </c>
      <c r="D181" s="23">
        <f t="shared" si="8"/>
        <v>-9.161603578958474E-3</v>
      </c>
      <c r="E181" s="24">
        <f t="shared" si="6"/>
        <v>4.1839619907961881E-5</v>
      </c>
    </row>
    <row r="182" spans="1:5">
      <c r="A182" s="21">
        <v>44459</v>
      </c>
      <c r="B182" s="20">
        <f>Prices!B182</f>
        <v>4357.7</v>
      </c>
      <c r="C182" s="23">
        <f t="shared" si="7"/>
        <v>-1.6986239566884768E-2</v>
      </c>
      <c r="D182" s="23">
        <f t="shared" si="8"/>
        <v>-1.7132160526929691E-2</v>
      </c>
      <c r="E182" s="24">
        <f t="shared" si="6"/>
        <v>1.459209600449228E-4</v>
      </c>
    </row>
    <row r="183" spans="1:5">
      <c r="A183" s="21">
        <v>44460</v>
      </c>
      <c r="B183" s="20">
        <f>Prices!B183</f>
        <v>4354.2</v>
      </c>
      <c r="C183" s="23">
        <f t="shared" si="7"/>
        <v>-8.0317598733276735E-4</v>
      </c>
      <c r="D183" s="23">
        <f t="shared" si="8"/>
        <v>-8.0349870597761137E-4</v>
      </c>
      <c r="E183" s="24">
        <f t="shared" si="6"/>
        <v>3.2271864484401981E-7</v>
      </c>
    </row>
    <row r="184" spans="1:5">
      <c r="A184" s="21">
        <v>44461</v>
      </c>
      <c r="B184" s="20">
        <f>Prices!B184</f>
        <v>4395.6000000000004</v>
      </c>
      <c r="C184" s="23">
        <f t="shared" si="7"/>
        <v>9.508061182306864E-3</v>
      </c>
      <c r="D184" s="23">
        <f t="shared" si="8"/>
        <v>9.4631440606228433E-3</v>
      </c>
      <c r="E184" s="24">
        <f t="shared" si="6"/>
        <v>4.4917121684020719E-5</v>
      </c>
    </row>
    <row r="185" spans="1:5">
      <c r="A185" s="21">
        <v>44462</v>
      </c>
      <c r="B185" s="20">
        <f>Prices!B185</f>
        <v>4449</v>
      </c>
      <c r="C185" s="23">
        <f t="shared" si="7"/>
        <v>1.2148512148512064E-2</v>
      </c>
      <c r="D185" s="23">
        <f t="shared" si="8"/>
        <v>1.2075311233272733E-2</v>
      </c>
      <c r="E185" s="24">
        <f t="shared" si="6"/>
        <v>7.3200915239331199E-5</v>
      </c>
    </row>
    <row r="186" spans="1:5">
      <c r="A186" s="21">
        <v>44463</v>
      </c>
      <c r="B186" s="20">
        <f>Prices!B186</f>
        <v>4455.5</v>
      </c>
      <c r="C186" s="23">
        <f t="shared" si="7"/>
        <v>1.4610024724657227E-3</v>
      </c>
      <c r="D186" s="23">
        <f t="shared" si="8"/>
        <v>1.4599362467327282E-3</v>
      </c>
      <c r="E186" s="24">
        <f t="shared" si="6"/>
        <v>1.0662257329944504E-6</v>
      </c>
    </row>
    <row r="187" spans="1:5">
      <c r="A187" s="21">
        <v>44466</v>
      </c>
      <c r="B187" s="20">
        <f>Prices!B187</f>
        <v>4443.1000000000004</v>
      </c>
      <c r="C187" s="23">
        <f t="shared" si="7"/>
        <v>-2.783077095724304E-3</v>
      </c>
      <c r="D187" s="23">
        <f t="shared" si="8"/>
        <v>-2.7869570552744717E-3</v>
      </c>
      <c r="E187" s="24">
        <f t="shared" si="6"/>
        <v>3.8799595501676568E-6</v>
      </c>
    </row>
    <row r="188" spans="1:5">
      <c r="A188" s="21">
        <v>44467</v>
      </c>
      <c r="B188" s="20">
        <f>Prices!B188</f>
        <v>4352.6000000000004</v>
      </c>
      <c r="C188" s="23">
        <f t="shared" si="7"/>
        <v>-2.036866152010983E-2</v>
      </c>
      <c r="D188" s="23">
        <f t="shared" si="8"/>
        <v>-2.0578963317533276E-2</v>
      </c>
      <c r="E188" s="24">
        <f t="shared" si="6"/>
        <v>2.1030179742344626E-4</v>
      </c>
    </row>
    <row r="189" spans="1:5">
      <c r="A189" s="21">
        <v>44468</v>
      </c>
      <c r="B189" s="20">
        <f>Prices!B189</f>
        <v>4359.5</v>
      </c>
      <c r="C189" s="23">
        <f t="shared" si="7"/>
        <v>1.5852593851949722E-3</v>
      </c>
      <c r="D189" s="23">
        <f t="shared" si="8"/>
        <v>1.5840041879029705E-3</v>
      </c>
      <c r="E189" s="24">
        <f t="shared" si="6"/>
        <v>1.2551972920016655E-6</v>
      </c>
    </row>
    <row r="190" spans="1:5">
      <c r="A190" s="21">
        <v>44469</v>
      </c>
      <c r="B190" s="20">
        <f>Prices!B190</f>
        <v>4307.5</v>
      </c>
      <c r="C190" s="23">
        <f t="shared" si="7"/>
        <v>-1.1927973391443972E-2</v>
      </c>
      <c r="D190" s="23">
        <f t="shared" si="8"/>
        <v>-1.1999682465785085E-2</v>
      </c>
      <c r="E190" s="24">
        <f t="shared" si="6"/>
        <v>7.1709074341112788E-5</v>
      </c>
    </row>
    <row r="191" spans="1:5">
      <c r="A191" s="21">
        <v>44470</v>
      </c>
      <c r="B191" s="20">
        <f>Prices!B191</f>
        <v>4357</v>
      </c>
      <c r="C191" s="23">
        <f t="shared" si="7"/>
        <v>1.1491584445734185E-2</v>
      </c>
      <c r="D191" s="23">
        <f t="shared" si="8"/>
        <v>1.1426057715357414E-2</v>
      </c>
      <c r="E191" s="24">
        <f t="shared" si="6"/>
        <v>6.5526730376770995E-5</v>
      </c>
    </row>
    <row r="192" spans="1:5">
      <c r="A192" s="21">
        <v>44473</v>
      </c>
      <c r="B192" s="20">
        <f>Prices!B192</f>
        <v>4300.5</v>
      </c>
      <c r="C192" s="23">
        <f t="shared" si="7"/>
        <v>-1.29676382832224E-2</v>
      </c>
      <c r="D192" s="23">
        <f t="shared" si="8"/>
        <v>-1.3052452125907945E-2</v>
      </c>
      <c r="E192" s="24">
        <f t="shared" si="6"/>
        <v>8.4813842685544164E-5</v>
      </c>
    </row>
    <row r="193" spans="1:5">
      <c r="A193" s="21">
        <v>44474</v>
      </c>
      <c r="B193" s="20">
        <f>Prices!B193</f>
        <v>4345.7</v>
      </c>
      <c r="C193" s="23">
        <f t="shared" si="7"/>
        <v>1.0510405766771263E-2</v>
      </c>
      <c r="D193" s="23">
        <f t="shared" si="8"/>
        <v>1.0455555450053496E-2</v>
      </c>
      <c r="E193" s="24">
        <f t="shared" si="6"/>
        <v>5.4850316717766981E-5</v>
      </c>
    </row>
    <row r="194" spans="1:5">
      <c r="A194" s="21">
        <v>44475</v>
      </c>
      <c r="B194" s="20">
        <f>Prices!B194</f>
        <v>4363.6000000000004</v>
      </c>
      <c r="C194" s="23">
        <f t="shared" si="7"/>
        <v>4.1190141979429197E-3</v>
      </c>
      <c r="D194" s="23">
        <f t="shared" si="8"/>
        <v>4.1105542820142147E-3</v>
      </c>
      <c r="E194" s="24">
        <f t="shared" si="6"/>
        <v>8.4599159287050002E-6</v>
      </c>
    </row>
    <row r="195" spans="1:5">
      <c r="A195" s="21">
        <v>44476</v>
      </c>
      <c r="B195" s="20">
        <f>Prices!B195</f>
        <v>4399.8</v>
      </c>
      <c r="C195" s="23">
        <f t="shared" si="7"/>
        <v>8.295902465853839E-3</v>
      </c>
      <c r="D195" s="23">
        <f t="shared" si="8"/>
        <v>8.2616806042070251E-3</v>
      </c>
      <c r="E195" s="24">
        <f t="shared" ref="E195:E258" si="9">C195-D195</f>
        <v>3.4221861646813873E-5</v>
      </c>
    </row>
    <row r="196" spans="1:5">
      <c r="A196" s="21">
        <v>44477</v>
      </c>
      <c r="B196" s="20">
        <f>Prices!B196</f>
        <v>4391.3</v>
      </c>
      <c r="C196" s="23">
        <f t="shared" ref="C196:C259" si="10">(B196-B195)/B195</f>
        <v>-1.9319059957270785E-3</v>
      </c>
      <c r="D196" s="23">
        <f t="shared" ref="D196:D259" si="11">LN(B196/B195)</f>
        <v>-1.9337745330621106E-3</v>
      </c>
      <c r="E196" s="24">
        <f t="shared" si="9"/>
        <v>1.8685373350320767E-6</v>
      </c>
    </row>
    <row r="197" spans="1:5">
      <c r="A197" s="21">
        <v>44481</v>
      </c>
      <c r="B197" s="20">
        <f>Prices!B197</f>
        <v>4361.2</v>
      </c>
      <c r="C197" s="23">
        <f t="shared" si="10"/>
        <v>-6.8544622321409067E-3</v>
      </c>
      <c r="D197" s="23">
        <f t="shared" si="11"/>
        <v>-6.8780619625201742E-3</v>
      </c>
      <c r="E197" s="24">
        <f t="shared" si="9"/>
        <v>2.3599730379267499E-5</v>
      </c>
    </row>
    <row r="198" spans="1:5">
      <c r="A198" s="21">
        <v>44482</v>
      </c>
      <c r="B198" s="20">
        <f>Prices!B198</f>
        <v>4350.6000000000004</v>
      </c>
      <c r="C198" s="23">
        <f t="shared" si="10"/>
        <v>-2.430523709070773E-3</v>
      </c>
      <c r="D198" s="23">
        <f t="shared" si="11"/>
        <v>-2.4334822266245905E-3</v>
      </c>
      <c r="E198" s="24">
        <f t="shared" si="9"/>
        <v>2.9585175538174649E-6</v>
      </c>
    </row>
    <row r="199" spans="1:5">
      <c r="A199" s="21">
        <v>44483</v>
      </c>
      <c r="B199" s="20">
        <f>Prices!B199</f>
        <v>4363.8</v>
      </c>
      <c r="C199" s="23">
        <f t="shared" si="10"/>
        <v>3.0340642669976136E-3</v>
      </c>
      <c r="D199" s="23">
        <f t="shared" si="11"/>
        <v>3.0294707829480439E-3</v>
      </c>
      <c r="E199" s="24">
        <f t="shared" si="9"/>
        <v>4.5934840495697425E-6</v>
      </c>
    </row>
    <row r="200" spans="1:5">
      <c r="A200" s="21">
        <v>44484</v>
      </c>
      <c r="B200" s="20">
        <f>Prices!B200</f>
        <v>4438.3</v>
      </c>
      <c r="C200" s="23">
        <f t="shared" si="10"/>
        <v>1.7072276456299555E-2</v>
      </c>
      <c r="D200" s="23">
        <f t="shared" si="11"/>
        <v>1.6928182836471094E-2</v>
      </c>
      <c r="E200" s="24">
        <f t="shared" si="9"/>
        <v>1.4409361982846078E-4</v>
      </c>
    </row>
    <row r="201" spans="1:5">
      <c r="A201" s="21">
        <v>44487</v>
      </c>
      <c r="B201" s="20">
        <f>Prices!B201</f>
        <v>4471.3999999999996</v>
      </c>
      <c r="C201" s="23">
        <f t="shared" si="10"/>
        <v>7.457810422909549E-3</v>
      </c>
      <c r="D201" s="23">
        <f t="shared" si="11"/>
        <v>7.4301384511375095E-3</v>
      </c>
      <c r="E201" s="24">
        <f t="shared" si="9"/>
        <v>2.7671971772039519E-5</v>
      </c>
    </row>
    <row r="202" spans="1:5">
      <c r="A202" s="21">
        <v>44488</v>
      </c>
      <c r="B202" s="20">
        <f>Prices!B202</f>
        <v>4486.5</v>
      </c>
      <c r="C202" s="23">
        <f t="shared" si="10"/>
        <v>3.3770183835041298E-3</v>
      </c>
      <c r="D202" s="23">
        <f t="shared" si="11"/>
        <v>3.3713290619538485E-3</v>
      </c>
      <c r="E202" s="24">
        <f t="shared" si="9"/>
        <v>5.6893215502813212E-6</v>
      </c>
    </row>
    <row r="203" spans="1:5">
      <c r="A203" s="21">
        <v>44489</v>
      </c>
      <c r="B203" s="20">
        <f>Prices!B203</f>
        <v>4519.6000000000004</v>
      </c>
      <c r="C203" s="23">
        <f t="shared" si="10"/>
        <v>7.3776886214198959E-3</v>
      </c>
      <c r="D203" s="23">
        <f t="shared" si="11"/>
        <v>7.3506065969788179E-3</v>
      </c>
      <c r="E203" s="24">
        <f t="shared" si="9"/>
        <v>2.7082024441077955E-5</v>
      </c>
    </row>
    <row r="204" spans="1:5">
      <c r="A204" s="21">
        <v>44490</v>
      </c>
      <c r="B204" s="20">
        <f>Prices!B204</f>
        <v>4536.2</v>
      </c>
      <c r="C204" s="23">
        <f t="shared" si="10"/>
        <v>3.6728914063190224E-3</v>
      </c>
      <c r="D204" s="23">
        <f t="shared" si="11"/>
        <v>3.6661628112442434E-3</v>
      </c>
      <c r="E204" s="24">
        <f t="shared" si="9"/>
        <v>6.7285950747790653E-6</v>
      </c>
    </row>
    <row r="205" spans="1:5">
      <c r="A205" s="21">
        <v>44491</v>
      </c>
      <c r="B205" s="20">
        <f>Prices!B205</f>
        <v>4549.8</v>
      </c>
      <c r="C205" s="23">
        <f t="shared" si="10"/>
        <v>2.9981041400291794E-3</v>
      </c>
      <c r="D205" s="23">
        <f t="shared" si="11"/>
        <v>2.9936187886093774E-3</v>
      </c>
      <c r="E205" s="24">
        <f t="shared" si="9"/>
        <v>4.4853514198019313E-6</v>
      </c>
    </row>
    <row r="206" spans="1:5">
      <c r="A206" s="21">
        <v>44494</v>
      </c>
      <c r="B206" s="20">
        <f>Prices!B206</f>
        <v>4544.8999999999996</v>
      </c>
      <c r="C206" s="23">
        <f t="shared" si="10"/>
        <v>-1.0769704162821544E-3</v>
      </c>
      <c r="D206" s="23">
        <f t="shared" si="11"/>
        <v>-1.0775507656377681E-3</v>
      </c>
      <c r="E206" s="24">
        <f t="shared" si="9"/>
        <v>5.8034935561369037E-7</v>
      </c>
    </row>
    <row r="207" spans="1:5">
      <c r="A207" s="21">
        <v>44495</v>
      </c>
      <c r="B207" s="20">
        <f>Prices!B207</f>
        <v>4566.5</v>
      </c>
      <c r="C207" s="23">
        <f t="shared" si="10"/>
        <v>4.7525798147374787E-3</v>
      </c>
      <c r="D207" s="23">
        <f t="shared" si="11"/>
        <v>4.7413219624264256E-3</v>
      </c>
      <c r="E207" s="24">
        <f t="shared" si="9"/>
        <v>1.1257852311053092E-5</v>
      </c>
    </row>
    <row r="208" spans="1:5">
      <c r="A208" s="21">
        <v>44496</v>
      </c>
      <c r="B208" s="20">
        <f>Prices!B208</f>
        <v>4574.8</v>
      </c>
      <c r="C208" s="23">
        <f t="shared" si="10"/>
        <v>1.8175845833789952E-3</v>
      </c>
      <c r="D208" s="23">
        <f t="shared" si="11"/>
        <v>1.8159347753280762E-3</v>
      </c>
      <c r="E208" s="24">
        <f t="shared" si="9"/>
        <v>1.64980805091898E-6</v>
      </c>
    </row>
    <row r="209" spans="1:5">
      <c r="A209" s="21">
        <v>44497</v>
      </c>
      <c r="B209" s="20">
        <f>Prices!B209</f>
        <v>4551.7</v>
      </c>
      <c r="C209" s="23">
        <f t="shared" si="10"/>
        <v>-5.0494010667133781E-3</v>
      </c>
      <c r="D209" s="23">
        <f t="shared" si="11"/>
        <v>-5.0621923693919988E-3</v>
      </c>
      <c r="E209" s="24">
        <f t="shared" si="9"/>
        <v>1.2791302678620727E-5</v>
      </c>
    </row>
    <row r="210" spans="1:5">
      <c r="A210" s="21">
        <v>44498</v>
      </c>
      <c r="B210" s="20">
        <f>Prices!B210</f>
        <v>4596.3999999999996</v>
      </c>
      <c r="C210" s="23">
        <f t="shared" si="10"/>
        <v>9.820506623898724E-3</v>
      </c>
      <c r="D210" s="23">
        <f t="shared" si="11"/>
        <v>9.7725988458089302E-3</v>
      </c>
      <c r="E210" s="24">
        <f t="shared" si="9"/>
        <v>4.7907778089793795E-5</v>
      </c>
    </row>
    <row r="211" spans="1:5">
      <c r="A211" s="21">
        <v>44501</v>
      </c>
      <c r="B211" s="20">
        <f>Prices!B211</f>
        <v>4605.3999999999996</v>
      </c>
      <c r="C211" s="23">
        <f t="shared" si="10"/>
        <v>1.9580541293185974E-3</v>
      </c>
      <c r="D211" s="23">
        <f t="shared" si="11"/>
        <v>1.9561396400402161E-3</v>
      </c>
      <c r="E211" s="24">
        <f t="shared" si="9"/>
        <v>1.9144892783812609E-6</v>
      </c>
    </row>
    <row r="212" spans="1:5">
      <c r="A212" s="21">
        <v>44502</v>
      </c>
      <c r="B212" s="20">
        <f>Prices!B212</f>
        <v>4613.7</v>
      </c>
      <c r="C212" s="23">
        <f t="shared" si="10"/>
        <v>1.8022321622443616E-3</v>
      </c>
      <c r="D212" s="23">
        <f t="shared" si="11"/>
        <v>1.8006100904686179E-3</v>
      </c>
      <c r="E212" s="24">
        <f t="shared" si="9"/>
        <v>1.6220717757437202E-6</v>
      </c>
    </row>
    <row r="213" spans="1:5">
      <c r="A213" s="21">
        <v>44503</v>
      </c>
      <c r="B213" s="20">
        <f>Prices!B213</f>
        <v>4630.6000000000004</v>
      </c>
      <c r="C213" s="23">
        <f t="shared" si="10"/>
        <v>3.6630036630037814E-3</v>
      </c>
      <c r="D213" s="23">
        <f t="shared" si="11"/>
        <v>3.6563112031107003E-3</v>
      </c>
      <c r="E213" s="24">
        <f t="shared" si="9"/>
        <v>6.6924598930810653E-6</v>
      </c>
    </row>
    <row r="214" spans="1:5">
      <c r="A214" s="21">
        <v>44504</v>
      </c>
      <c r="B214" s="20">
        <f>Prices!B214</f>
        <v>4660.6000000000004</v>
      </c>
      <c r="C214" s="23">
        <f t="shared" si="10"/>
        <v>6.4786420766207399E-3</v>
      </c>
      <c r="D214" s="23">
        <f t="shared" si="11"/>
        <v>6.4577458791398642E-3</v>
      </c>
      <c r="E214" s="24">
        <f t="shared" si="9"/>
        <v>2.0896197480875685E-5</v>
      </c>
    </row>
    <row r="215" spans="1:5">
      <c r="A215" s="21">
        <v>44505</v>
      </c>
      <c r="B215" s="20">
        <f>Prices!B215</f>
        <v>4680.1000000000004</v>
      </c>
      <c r="C215" s="23">
        <f t="shared" si="10"/>
        <v>4.1840106424065569E-3</v>
      </c>
      <c r="D215" s="23">
        <f t="shared" si="11"/>
        <v>4.1752820085397572E-3</v>
      </c>
      <c r="E215" s="24">
        <f t="shared" si="9"/>
        <v>8.7286338667997079E-6</v>
      </c>
    </row>
    <row r="216" spans="1:5">
      <c r="A216" s="21">
        <v>44508</v>
      </c>
      <c r="B216" s="20">
        <f>Prices!B216</f>
        <v>4697.5</v>
      </c>
      <c r="C216" s="23">
        <f t="shared" si="10"/>
        <v>3.7178692762974371E-3</v>
      </c>
      <c r="D216" s="23">
        <f t="shared" si="11"/>
        <v>3.7109750828425141E-3</v>
      </c>
      <c r="E216" s="24">
        <f t="shared" si="9"/>
        <v>6.8941934549229984E-6</v>
      </c>
    </row>
    <row r="217" spans="1:5">
      <c r="A217" s="21">
        <v>44509</v>
      </c>
      <c r="B217" s="20">
        <f>Prices!B217</f>
        <v>4701.7</v>
      </c>
      <c r="C217" s="23">
        <f t="shared" si="10"/>
        <v>8.9409260244807198E-4</v>
      </c>
      <c r="D217" s="23">
        <f t="shared" si="11"/>
        <v>8.9369313974392854E-4</v>
      </c>
      <c r="E217" s="24">
        <f t="shared" si="9"/>
        <v>3.9946270414344034E-7</v>
      </c>
    </row>
    <row r="218" spans="1:5">
      <c r="A218" s="21">
        <v>44510</v>
      </c>
      <c r="B218" s="20">
        <f>Prices!B218</f>
        <v>4685.2</v>
      </c>
      <c r="C218" s="23">
        <f t="shared" si="10"/>
        <v>-3.5093689516557842E-3</v>
      </c>
      <c r="D218" s="23">
        <f t="shared" si="11"/>
        <v>-3.5155412316447126E-3</v>
      </c>
      <c r="E218" s="24">
        <f t="shared" si="9"/>
        <v>6.1722799889283447E-6</v>
      </c>
    </row>
    <row r="219" spans="1:5">
      <c r="A219" s="21">
        <v>44512</v>
      </c>
      <c r="B219" s="20">
        <f>Prices!B219</f>
        <v>4646.7</v>
      </c>
      <c r="C219" s="23">
        <f t="shared" si="10"/>
        <v>-8.2173653205839664E-3</v>
      </c>
      <c r="D219" s="23">
        <f t="shared" si="11"/>
        <v>-8.2513139738967338E-3</v>
      </c>
      <c r="E219" s="24">
        <f t="shared" si="9"/>
        <v>3.3948653312767391E-5</v>
      </c>
    </row>
    <row r="220" spans="1:5">
      <c r="A220" s="21">
        <v>44515</v>
      </c>
      <c r="B220" s="20">
        <f>Prices!B220</f>
        <v>4649.3</v>
      </c>
      <c r="C220" s="23">
        <f t="shared" si="10"/>
        <v>5.5953687563224739E-4</v>
      </c>
      <c r="D220" s="23">
        <f t="shared" si="11"/>
        <v>5.5938039324361026E-4</v>
      </c>
      <c r="E220" s="24">
        <f t="shared" si="9"/>
        <v>1.5648238863713582E-7</v>
      </c>
    </row>
    <row r="221" spans="1:5">
      <c r="A221" s="21">
        <v>44516</v>
      </c>
      <c r="B221" s="20">
        <f>Prices!B221</f>
        <v>4682.8999999999996</v>
      </c>
      <c r="C221" s="23">
        <f t="shared" si="10"/>
        <v>7.2268943711955459E-3</v>
      </c>
      <c r="D221" s="23">
        <f t="shared" si="11"/>
        <v>7.200905507465793E-3</v>
      </c>
      <c r="E221" s="24">
        <f t="shared" si="9"/>
        <v>2.5988863729752877E-5</v>
      </c>
    </row>
    <row r="222" spans="1:5">
      <c r="A222" s="21">
        <v>44517</v>
      </c>
      <c r="B222" s="20">
        <f>Prices!B222</f>
        <v>4682.8</v>
      </c>
      <c r="C222" s="23">
        <f t="shared" si="10"/>
        <v>-2.1354289008830918E-5</v>
      </c>
      <c r="D222" s="23">
        <f t="shared" si="11"/>
        <v>-2.1354517014921319E-5</v>
      </c>
      <c r="E222" s="24">
        <f t="shared" si="9"/>
        <v>2.2800609040103626E-10</v>
      </c>
    </row>
    <row r="223" spans="1:5">
      <c r="A223" s="21">
        <v>44518</v>
      </c>
      <c r="B223" s="20">
        <f>Prices!B223</f>
        <v>4700.8999999999996</v>
      </c>
      <c r="C223" s="23">
        <f t="shared" si="10"/>
        <v>3.8652088494062213E-3</v>
      </c>
      <c r="D223" s="23">
        <f t="shared" si="11"/>
        <v>3.8577581225869607E-3</v>
      </c>
      <c r="E223" s="24">
        <f t="shared" si="9"/>
        <v>7.4507268192605842E-6</v>
      </c>
    </row>
    <row r="224" spans="1:5">
      <c r="A224" s="21">
        <v>44519</v>
      </c>
      <c r="B224" s="20">
        <f>Prices!B224</f>
        <v>4688.7</v>
      </c>
      <c r="C224" s="23">
        <f t="shared" si="10"/>
        <v>-2.5952477185219465E-3</v>
      </c>
      <c r="D224" s="23">
        <f t="shared" si="11"/>
        <v>-2.598621211846805E-3</v>
      </c>
      <c r="E224" s="24">
        <f t="shared" si="9"/>
        <v>3.3734933248584856E-6</v>
      </c>
    </row>
    <row r="225" spans="1:5">
      <c r="A225" s="21">
        <v>44522</v>
      </c>
      <c r="B225" s="20">
        <f>Prices!B225</f>
        <v>4704.5</v>
      </c>
      <c r="C225" s="23">
        <f t="shared" si="10"/>
        <v>3.3698039968435138E-3</v>
      </c>
      <c r="D225" s="23">
        <f t="shared" si="11"/>
        <v>3.3641389305627744E-3</v>
      </c>
      <c r="E225" s="24">
        <f t="shared" si="9"/>
        <v>5.6650662807393275E-6</v>
      </c>
    </row>
    <row r="226" spans="1:5">
      <c r="A226" s="21">
        <v>44523</v>
      </c>
      <c r="B226" s="20">
        <f>Prices!B226</f>
        <v>4698</v>
      </c>
      <c r="C226" s="23">
        <f t="shared" si="10"/>
        <v>-1.381655861409289E-3</v>
      </c>
      <c r="D226" s="23">
        <f t="shared" si="11"/>
        <v>-1.3826112279622025E-3</v>
      </c>
      <c r="E226" s="24">
        <f t="shared" si="9"/>
        <v>9.5536655291342254E-7</v>
      </c>
    </row>
    <row r="227" spans="1:5">
      <c r="A227" s="21">
        <v>44524</v>
      </c>
      <c r="B227" s="20">
        <f>Prices!B227</f>
        <v>4682.8999999999996</v>
      </c>
      <c r="C227" s="23">
        <f t="shared" si="10"/>
        <v>-3.2141336739038664E-3</v>
      </c>
      <c r="D227" s="23">
        <f t="shared" si="11"/>
        <v>-3.2193100963258071E-3</v>
      </c>
      <c r="E227" s="24">
        <f t="shared" si="9"/>
        <v>5.176422421940708E-6</v>
      </c>
    </row>
    <row r="228" spans="1:5">
      <c r="A228" s="21">
        <v>44526</v>
      </c>
      <c r="B228" s="20">
        <f>Prices!B228</f>
        <v>4690.7</v>
      </c>
      <c r="C228" s="23">
        <f t="shared" si="10"/>
        <v>1.6656345426979398E-3</v>
      </c>
      <c r="D228" s="23">
        <f t="shared" si="11"/>
        <v>1.6642489119060174E-3</v>
      </c>
      <c r="E228" s="24">
        <f t="shared" si="9"/>
        <v>1.3856307919223997E-6</v>
      </c>
    </row>
    <row r="229" spans="1:5">
      <c r="A229" s="21">
        <v>44529</v>
      </c>
      <c r="B229" s="20">
        <f>Prices!B229</f>
        <v>4701.5</v>
      </c>
      <c r="C229" s="23">
        <f t="shared" si="10"/>
        <v>2.302428209009355E-3</v>
      </c>
      <c r="D229" s="23">
        <f t="shared" si="11"/>
        <v>2.2997816826933258E-3</v>
      </c>
      <c r="E229" s="24">
        <f t="shared" si="9"/>
        <v>2.6465263160291991E-6</v>
      </c>
    </row>
    <row r="230" spans="1:5">
      <c r="A230" s="21">
        <v>44530</v>
      </c>
      <c r="B230" s="20">
        <f>Prices!B230</f>
        <v>4594.6000000000004</v>
      </c>
      <c r="C230" s="23">
        <f t="shared" si="10"/>
        <v>-2.2737424226310674E-2</v>
      </c>
      <c r="D230" s="23">
        <f t="shared" si="11"/>
        <v>-2.2999905859060917E-2</v>
      </c>
      <c r="E230" s="24">
        <f t="shared" si="9"/>
        <v>2.62481632750243E-4</v>
      </c>
    </row>
    <row r="231" spans="1:5">
      <c r="A231" s="21">
        <v>44531</v>
      </c>
      <c r="B231" s="20">
        <f>Prices!B231</f>
        <v>4655.3</v>
      </c>
      <c r="C231" s="23">
        <f t="shared" si="10"/>
        <v>1.3211160928045926E-2</v>
      </c>
      <c r="D231" s="23">
        <f t="shared" si="11"/>
        <v>1.3124654607853083E-2</v>
      </c>
      <c r="E231" s="24">
        <f t="shared" si="9"/>
        <v>8.6506320192842809E-5</v>
      </c>
    </row>
    <row r="232" spans="1:5">
      <c r="A232" s="21">
        <v>44532</v>
      </c>
      <c r="B232" s="20">
        <f>Prices!B232</f>
        <v>4567</v>
      </c>
      <c r="C232" s="23">
        <f t="shared" si="10"/>
        <v>-1.8967628294631965E-2</v>
      </c>
      <c r="D232" s="23">
        <f t="shared" si="11"/>
        <v>-1.9149821280924809E-2</v>
      </c>
      <c r="E232" s="24">
        <f t="shared" si="9"/>
        <v>1.8219298629284369E-4</v>
      </c>
    </row>
    <row r="233" spans="1:5">
      <c r="A233" s="21">
        <v>44533</v>
      </c>
      <c r="B233" s="20">
        <f>Prices!B233</f>
        <v>4513</v>
      </c>
      <c r="C233" s="23">
        <f t="shared" si="10"/>
        <v>-1.1823954455879132E-2</v>
      </c>
      <c r="D233" s="23">
        <f t="shared" si="11"/>
        <v>-1.1894413357997782E-2</v>
      </c>
      <c r="E233" s="24">
        <f t="shared" si="9"/>
        <v>7.0458902118649552E-5</v>
      </c>
    </row>
    <row r="234" spans="1:5">
      <c r="A234" s="21">
        <v>44536</v>
      </c>
      <c r="B234" s="20">
        <f>Prices!B234</f>
        <v>4577.1000000000004</v>
      </c>
      <c r="C234" s="23">
        <f t="shared" si="10"/>
        <v>1.4203412364281047E-2</v>
      </c>
      <c r="D234" s="23">
        <f t="shared" si="11"/>
        <v>1.4103488960265117E-2</v>
      </c>
      <c r="E234" s="24">
        <f t="shared" si="9"/>
        <v>9.9923404015930112E-5</v>
      </c>
    </row>
    <row r="235" spans="1:5">
      <c r="A235" s="21">
        <v>44537</v>
      </c>
      <c r="B235" s="20">
        <f>Prices!B235</f>
        <v>4538.3999999999996</v>
      </c>
      <c r="C235" s="23">
        <f t="shared" si="10"/>
        <v>-8.4551353477094072E-3</v>
      </c>
      <c r="D235" s="23">
        <f t="shared" si="11"/>
        <v>-8.4910827749088268E-3</v>
      </c>
      <c r="E235" s="24">
        <f t="shared" si="9"/>
        <v>3.5947427199419651E-5</v>
      </c>
    </row>
    <row r="236" spans="1:5">
      <c r="A236" s="21">
        <v>44538</v>
      </c>
      <c r="B236" s="20">
        <f>Prices!B236</f>
        <v>4591.7</v>
      </c>
      <c r="C236" s="23">
        <f t="shared" si="10"/>
        <v>1.174422704036669E-2</v>
      </c>
      <c r="D236" s="23">
        <f t="shared" si="11"/>
        <v>1.1675798842428595E-2</v>
      </c>
      <c r="E236" s="24">
        <f t="shared" si="9"/>
        <v>6.842819793809532E-5</v>
      </c>
    </row>
    <row r="237" spans="1:5">
      <c r="A237" s="21">
        <v>44539</v>
      </c>
      <c r="B237" s="20">
        <f>Prices!B237</f>
        <v>4686.8</v>
      </c>
      <c r="C237" s="23">
        <f t="shared" si="10"/>
        <v>2.0711283402661405E-2</v>
      </c>
      <c r="D237" s="23">
        <f t="shared" si="11"/>
        <v>2.0499720939214695E-2</v>
      </c>
      <c r="E237" s="24">
        <f t="shared" si="9"/>
        <v>2.1156246344671004E-4</v>
      </c>
    </row>
    <row r="238" spans="1:5">
      <c r="A238" s="21">
        <v>44540</v>
      </c>
      <c r="B238" s="20">
        <f>Prices!B238</f>
        <v>4701.2</v>
      </c>
      <c r="C238" s="23">
        <f t="shared" si="10"/>
        <v>3.0724588205171197E-3</v>
      </c>
      <c r="D238" s="23">
        <f t="shared" si="11"/>
        <v>3.0677484646984532E-3</v>
      </c>
      <c r="E238" s="24">
        <f t="shared" si="9"/>
        <v>4.7103558186664153E-6</v>
      </c>
    </row>
    <row r="239" spans="1:5">
      <c r="A239" s="21">
        <v>44543</v>
      </c>
      <c r="B239" s="20">
        <f>Prices!B239</f>
        <v>4667.3999999999996</v>
      </c>
      <c r="C239" s="23">
        <f t="shared" si="10"/>
        <v>-7.1896537054369483E-3</v>
      </c>
      <c r="D239" s="23">
        <f t="shared" si="11"/>
        <v>-7.2156238179156501E-3</v>
      </c>
      <c r="E239" s="24">
        <f t="shared" si="9"/>
        <v>2.5970112478701859E-5</v>
      </c>
    </row>
    <row r="240" spans="1:5">
      <c r="A240" s="21">
        <v>44544</v>
      </c>
      <c r="B240" s="20">
        <f>Prices!B240</f>
        <v>4712</v>
      </c>
      <c r="C240" s="23">
        <f t="shared" si="10"/>
        <v>9.5556412563740766E-3</v>
      </c>
      <c r="D240" s="23">
        <f t="shared" si="11"/>
        <v>9.5102748906392247E-3</v>
      </c>
      <c r="E240" s="24">
        <f t="shared" si="9"/>
        <v>4.5366365734851935E-5</v>
      </c>
    </row>
    <row r="241" spans="1:5">
      <c r="A241" s="21">
        <v>44545</v>
      </c>
      <c r="B241" s="20">
        <f>Prices!B241</f>
        <v>4669</v>
      </c>
      <c r="C241" s="23">
        <f t="shared" si="10"/>
        <v>-9.1256366723259756E-3</v>
      </c>
      <c r="D241" s="23">
        <f t="shared" si="11"/>
        <v>-9.1675303604856553E-3</v>
      </c>
      <c r="E241" s="24">
        <f t="shared" si="9"/>
        <v>4.1893688159679726E-5</v>
      </c>
    </row>
    <row r="242" spans="1:5">
      <c r="A242" s="21">
        <v>44546</v>
      </c>
      <c r="B242" s="20">
        <f>Prices!B242</f>
        <v>4634.1000000000004</v>
      </c>
      <c r="C242" s="23">
        <f t="shared" si="10"/>
        <v>-7.4748340115655676E-3</v>
      </c>
      <c r="D242" s="23">
        <f t="shared" si="11"/>
        <v>-7.5029105826218854E-3</v>
      </c>
      <c r="E242" s="24">
        <f t="shared" si="9"/>
        <v>2.8076571056317827E-5</v>
      </c>
    </row>
    <row r="243" spans="1:5">
      <c r="A243" s="21">
        <v>44547</v>
      </c>
      <c r="B243" s="20">
        <f>Prices!B243</f>
        <v>4709.8999999999996</v>
      </c>
      <c r="C243" s="23">
        <f t="shared" si="10"/>
        <v>1.6357005675319752E-2</v>
      </c>
      <c r="D243" s="23">
        <f t="shared" si="11"/>
        <v>1.6224670974253043E-2</v>
      </c>
      <c r="E243" s="24">
        <f t="shared" si="9"/>
        <v>1.3233470106670947E-4</v>
      </c>
    </row>
    <row r="244" spans="1:5">
      <c r="A244" s="21">
        <v>44550</v>
      </c>
      <c r="B244" s="20">
        <f>Prices!B244</f>
        <v>4668.7</v>
      </c>
      <c r="C244" s="23">
        <f t="shared" si="10"/>
        <v>-8.7475317947302116E-3</v>
      </c>
      <c r="D244" s="23">
        <f t="shared" si="11"/>
        <v>-8.7860160434733627E-3</v>
      </c>
      <c r="E244" s="24">
        <f t="shared" si="9"/>
        <v>3.8484248743151164E-5</v>
      </c>
    </row>
    <row r="245" spans="1:5">
      <c r="A245" s="21">
        <v>44551</v>
      </c>
      <c r="B245" s="20">
        <f>Prices!B245</f>
        <v>4620.6000000000004</v>
      </c>
      <c r="C245" s="23">
        <f t="shared" si="10"/>
        <v>-1.0302653843682279E-2</v>
      </c>
      <c r="D245" s="23">
        <f t="shared" si="11"/>
        <v>-1.0356093545835289E-2</v>
      </c>
      <c r="E245" s="24">
        <f t="shared" si="9"/>
        <v>5.3439702153009958E-5</v>
      </c>
    </row>
    <row r="246" spans="1:5">
      <c r="A246" s="21">
        <v>44552</v>
      </c>
      <c r="B246" s="20">
        <f>Prices!B246</f>
        <v>4568</v>
      </c>
      <c r="C246" s="23">
        <f t="shared" si="10"/>
        <v>-1.1383802969311423E-2</v>
      </c>
      <c r="D246" s="23">
        <f t="shared" si="11"/>
        <v>-1.1449094437413335E-2</v>
      </c>
      <c r="E246" s="24">
        <f t="shared" si="9"/>
        <v>6.5291468101911707E-5</v>
      </c>
    </row>
    <row r="247" spans="1:5">
      <c r="A247" s="21">
        <v>44553</v>
      </c>
      <c r="B247" s="20">
        <f>Prices!B247</f>
        <v>4649.2</v>
      </c>
      <c r="C247" s="23">
        <f t="shared" si="10"/>
        <v>1.7775831873905388E-2</v>
      </c>
      <c r="D247" s="23">
        <f t="shared" si="11"/>
        <v>1.7619689433706731E-2</v>
      </c>
      <c r="E247" s="24">
        <f t="shared" si="9"/>
        <v>1.5614244019865678E-4</v>
      </c>
    </row>
    <row r="248" spans="1:5">
      <c r="A248" s="21">
        <v>44557</v>
      </c>
      <c r="B248" s="20">
        <f>Prices!B248</f>
        <v>4696.6000000000004</v>
      </c>
      <c r="C248" s="23">
        <f t="shared" si="10"/>
        <v>1.0195302417620353E-2</v>
      </c>
      <c r="D248" s="23">
        <f t="shared" si="11"/>
        <v>1.0143680890162198E-2</v>
      </c>
      <c r="E248" s="24">
        <f t="shared" si="9"/>
        <v>5.1621527458155236E-5</v>
      </c>
    </row>
    <row r="249" spans="1:5">
      <c r="A249" s="21">
        <v>44558</v>
      </c>
      <c r="B249" s="20">
        <f>Prices!B249</f>
        <v>4725.8</v>
      </c>
      <c r="C249" s="23">
        <f t="shared" si="10"/>
        <v>6.2172635523569846E-3</v>
      </c>
      <c r="D249" s="23">
        <f t="shared" si="11"/>
        <v>6.1980161057526928E-3</v>
      </c>
      <c r="E249" s="24">
        <f t="shared" si="9"/>
        <v>1.9247446604291757E-5</v>
      </c>
    </row>
    <row r="250" spans="1:5">
      <c r="A250" s="21">
        <v>44559</v>
      </c>
      <c r="B250" s="20">
        <f>Prices!B250</f>
        <v>4791.2</v>
      </c>
      <c r="C250" s="23">
        <f t="shared" si="10"/>
        <v>1.3838926742562029E-2</v>
      </c>
      <c r="D250" s="23">
        <f t="shared" si="11"/>
        <v>1.3744043184784961E-2</v>
      </c>
      <c r="E250" s="24">
        <f t="shared" si="9"/>
        <v>9.4883557777068056E-5</v>
      </c>
    </row>
    <row r="251" spans="1:5">
      <c r="A251" s="21">
        <v>44560</v>
      </c>
      <c r="B251" s="20">
        <f>Prices!B251</f>
        <v>4786.3999999999996</v>
      </c>
      <c r="C251" s="23">
        <f t="shared" si="10"/>
        <v>-1.0018367006178373E-3</v>
      </c>
      <c r="D251" s="23">
        <f t="shared" si="11"/>
        <v>-1.0023388744306253E-3</v>
      </c>
      <c r="E251" s="24">
        <f t="shared" si="9"/>
        <v>5.0217381278804506E-7</v>
      </c>
    </row>
    <row r="252" spans="1:5">
      <c r="A252" s="21">
        <v>44564</v>
      </c>
      <c r="B252" s="20">
        <f>Prices!B252</f>
        <v>4793.1000000000004</v>
      </c>
      <c r="C252" s="23">
        <f t="shared" si="10"/>
        <v>1.399799431723368E-3</v>
      </c>
      <c r="D252" s="23">
        <f t="shared" si="11"/>
        <v>1.3988206258137206E-3</v>
      </c>
      <c r="E252" s="24">
        <f t="shared" si="9"/>
        <v>9.788059096473966E-7</v>
      </c>
    </row>
    <row r="253" spans="1:5">
      <c r="A253" s="21">
        <v>44565</v>
      </c>
      <c r="B253" s="20">
        <f>Prices!B253</f>
        <v>4778.7</v>
      </c>
      <c r="C253" s="23">
        <f t="shared" si="10"/>
        <v>-3.0043187081430691E-3</v>
      </c>
      <c r="D253" s="23">
        <f t="shared" si="11"/>
        <v>-3.0088407329334397E-3</v>
      </c>
      <c r="E253" s="24">
        <f t="shared" si="9"/>
        <v>4.5220247903705706E-6</v>
      </c>
    </row>
    <row r="254" spans="1:5">
      <c r="A254" s="21">
        <v>44566</v>
      </c>
      <c r="B254" s="20">
        <f>Prices!B254</f>
        <v>4766.2</v>
      </c>
      <c r="C254" s="23">
        <f t="shared" si="10"/>
        <v>-2.6157741645217321E-3</v>
      </c>
      <c r="D254" s="23">
        <f t="shared" si="11"/>
        <v>-2.6192012794386305E-3</v>
      </c>
      <c r="E254" s="24">
        <f t="shared" si="9"/>
        <v>3.427114916898337E-6</v>
      </c>
    </row>
    <row r="255" spans="1:5">
      <c r="A255" s="21">
        <v>44567</v>
      </c>
      <c r="B255" s="20">
        <f>Prices!B255</f>
        <v>4796.6000000000004</v>
      </c>
      <c r="C255" s="23">
        <f t="shared" si="10"/>
        <v>6.3782468213672413E-3</v>
      </c>
      <c r="D255" s="23">
        <f t="shared" si="11"/>
        <v>6.3579918868015206E-3</v>
      </c>
      <c r="E255" s="24">
        <f t="shared" si="9"/>
        <v>2.025493456572075E-5</v>
      </c>
    </row>
    <row r="256" spans="1:5">
      <c r="A256" s="21">
        <v>44568</v>
      </c>
      <c r="B256" s="20">
        <f>Prices!B256</f>
        <v>4793.5</v>
      </c>
      <c r="C256" s="23">
        <f t="shared" si="10"/>
        <v>-6.462911228787816E-4</v>
      </c>
      <c r="D256" s="23">
        <f t="shared" si="11"/>
        <v>-6.4650005901371378E-4</v>
      </c>
      <c r="E256" s="24">
        <f t="shared" si="9"/>
        <v>2.0893613493218159E-7</v>
      </c>
    </row>
    <row r="257" spans="1:5">
      <c r="A257" s="21">
        <v>44571</v>
      </c>
      <c r="B257" s="20">
        <f>Prices!B257</f>
        <v>4700.6000000000004</v>
      </c>
      <c r="C257" s="23">
        <f t="shared" si="10"/>
        <v>-1.9380410973192791E-2</v>
      </c>
      <c r="D257" s="23">
        <f t="shared" si="11"/>
        <v>-1.9570673392223188E-2</v>
      </c>
      <c r="E257" s="24">
        <f t="shared" si="9"/>
        <v>1.9026241903039726E-4</v>
      </c>
    </row>
    <row r="258" spans="1:5">
      <c r="A258" s="21">
        <v>44572</v>
      </c>
      <c r="B258" s="20">
        <f>Prices!B258</f>
        <v>4696.1000000000004</v>
      </c>
      <c r="C258" s="23">
        <f t="shared" si="10"/>
        <v>-9.5732459685997525E-4</v>
      </c>
      <c r="D258" s="23">
        <f t="shared" si="11"/>
        <v>-9.5778312471516249E-4</v>
      </c>
      <c r="E258" s="24">
        <f t="shared" si="9"/>
        <v>4.5852785518724157E-7</v>
      </c>
    </row>
    <row r="259" spans="1:5">
      <c r="A259" s="21">
        <v>44573</v>
      </c>
      <c r="B259" s="20">
        <f>Prices!B259</f>
        <v>4677</v>
      </c>
      <c r="C259" s="23">
        <f t="shared" si="10"/>
        <v>-4.0672047017738895E-3</v>
      </c>
      <c r="D259" s="23">
        <f t="shared" si="11"/>
        <v>-4.0754982742266643E-3</v>
      </c>
      <c r="E259" s="24">
        <f t="shared" ref="E259:E322" si="12">C259-D259</f>
        <v>8.293572452774782E-6</v>
      </c>
    </row>
    <row r="260" spans="1:5">
      <c r="A260" s="21">
        <v>44574</v>
      </c>
      <c r="B260" s="20">
        <f>Prices!B260</f>
        <v>4670.3</v>
      </c>
      <c r="C260" s="23">
        <f t="shared" ref="C260:C323" si="13">(B260-B259)/B259</f>
        <v>-1.4325422279238438E-3</v>
      </c>
      <c r="D260" s="23">
        <f t="shared" ref="D260:D323" si="14">LN(B260/B259)</f>
        <v>-1.4335692975388575E-3</v>
      </c>
      <c r="E260" s="24">
        <f t="shared" si="12"/>
        <v>1.0270696150136392E-6</v>
      </c>
    </row>
    <row r="261" spans="1:5">
      <c r="A261" s="21">
        <v>44575</v>
      </c>
      <c r="B261" s="20">
        <f>Prices!B261</f>
        <v>4713.1000000000004</v>
      </c>
      <c r="C261" s="23">
        <f t="shared" si="13"/>
        <v>9.1642935143353057E-3</v>
      </c>
      <c r="D261" s="23">
        <f t="shared" si="14"/>
        <v>9.122556178201114E-3</v>
      </c>
      <c r="E261" s="24">
        <f t="shared" si="12"/>
        <v>4.1737336134191685E-5</v>
      </c>
    </row>
    <row r="262" spans="1:5">
      <c r="A262" s="21">
        <v>44579</v>
      </c>
      <c r="B262" s="20">
        <f>Prices!B262</f>
        <v>4726.3999999999996</v>
      </c>
      <c r="C262" s="23">
        <f t="shared" si="13"/>
        <v>2.8219218773205047E-3</v>
      </c>
      <c r="D262" s="23">
        <f t="shared" si="14"/>
        <v>2.8179477305119447E-3</v>
      </c>
      <c r="E262" s="24">
        <f t="shared" si="12"/>
        <v>3.974146808560005E-6</v>
      </c>
    </row>
    <row r="263" spans="1:5">
      <c r="A263" s="21">
        <v>44580</v>
      </c>
      <c r="B263" s="20">
        <f>Prices!B263</f>
        <v>4659</v>
      </c>
      <c r="C263" s="23">
        <f t="shared" si="13"/>
        <v>-1.4260324983073723E-2</v>
      </c>
      <c r="D263" s="23">
        <f t="shared" si="14"/>
        <v>-1.4362980520263828E-2</v>
      </c>
      <c r="E263" s="24">
        <f t="shared" si="12"/>
        <v>1.0265553719010501E-4</v>
      </c>
    </row>
    <row r="264" spans="1:5">
      <c r="A264" s="21">
        <v>44581</v>
      </c>
      <c r="B264" s="20">
        <f>Prices!B264</f>
        <v>4662.8999999999996</v>
      </c>
      <c r="C264" s="23">
        <f t="shared" si="13"/>
        <v>8.3708950418536941E-4</v>
      </c>
      <c r="D264" s="23">
        <f t="shared" si="14"/>
        <v>8.3673934016515654E-4</v>
      </c>
      <c r="E264" s="24">
        <f t="shared" si="12"/>
        <v>3.5016402021286613E-7</v>
      </c>
    </row>
    <row r="265" spans="1:5">
      <c r="A265" s="21">
        <v>44582</v>
      </c>
      <c r="B265" s="20">
        <f>Prices!B265</f>
        <v>4577.1000000000004</v>
      </c>
      <c r="C265" s="23">
        <f t="shared" si="13"/>
        <v>-1.8400566171266654E-2</v>
      </c>
      <c r="D265" s="23">
        <f t="shared" si="14"/>
        <v>-1.8571962369695657E-2</v>
      </c>
      <c r="E265" s="24">
        <f t="shared" si="12"/>
        <v>1.7139619842900314E-4</v>
      </c>
    </row>
    <row r="266" spans="1:5">
      <c r="A266" s="21">
        <v>44585</v>
      </c>
      <c r="B266" s="20">
        <f>Prices!B266</f>
        <v>4532.8</v>
      </c>
      <c r="C266" s="23">
        <f t="shared" si="13"/>
        <v>-9.6786174652072655E-3</v>
      </c>
      <c r="D266" s="23">
        <f t="shared" si="14"/>
        <v>-9.725759711014071E-3</v>
      </c>
      <c r="E266" s="24">
        <f t="shared" si="12"/>
        <v>4.7142245806805483E-5</v>
      </c>
    </row>
    <row r="267" spans="1:5">
      <c r="A267" s="21">
        <v>44586</v>
      </c>
      <c r="B267" s="20">
        <f>Prices!B267</f>
        <v>4482.7</v>
      </c>
      <c r="C267" s="23">
        <f t="shared" si="13"/>
        <v>-1.1052770914225282E-2</v>
      </c>
      <c r="D267" s="23">
        <f t="shared" si="14"/>
        <v>-1.1114306633587381E-2</v>
      </c>
      <c r="E267" s="24">
        <f t="shared" si="12"/>
        <v>6.1535719362099117E-5</v>
      </c>
    </row>
    <row r="268" spans="1:5">
      <c r="A268" s="21">
        <v>44587</v>
      </c>
      <c r="B268" s="20">
        <f>Prices!B268</f>
        <v>4397.8999999999996</v>
      </c>
      <c r="C268" s="23">
        <f t="shared" si="13"/>
        <v>-1.8917170455305995E-2</v>
      </c>
      <c r="D268" s="23">
        <f t="shared" si="14"/>
        <v>-1.9098389194465278E-2</v>
      </c>
      <c r="E268" s="24">
        <f t="shared" si="12"/>
        <v>1.8121873915928274E-4</v>
      </c>
    </row>
    <row r="269" spans="1:5">
      <c r="A269" s="21">
        <v>44588</v>
      </c>
      <c r="B269" s="20">
        <f>Prices!B269</f>
        <v>4410.1000000000004</v>
      </c>
      <c r="C269" s="23">
        <f t="shared" si="13"/>
        <v>2.7740512517339475E-3</v>
      </c>
      <c r="D269" s="23">
        <f t="shared" si="14"/>
        <v>2.770210672563203E-3</v>
      </c>
      <c r="E269" s="24">
        <f t="shared" si="12"/>
        <v>3.8405791707445298E-6</v>
      </c>
    </row>
    <row r="270" spans="1:5">
      <c r="A270" s="21">
        <v>44589</v>
      </c>
      <c r="B270" s="20">
        <f>Prices!B270</f>
        <v>4356.3999999999996</v>
      </c>
      <c r="C270" s="23">
        <f t="shared" si="13"/>
        <v>-1.2176594635042453E-2</v>
      </c>
      <c r="D270" s="23">
        <f t="shared" si="14"/>
        <v>-1.2251336719231336E-2</v>
      </c>
      <c r="E270" s="24">
        <f t="shared" si="12"/>
        <v>7.4742084188882466E-5</v>
      </c>
    </row>
    <row r="271" spans="1:5">
      <c r="A271" s="21">
        <v>44592</v>
      </c>
      <c r="B271" s="20">
        <f>Prices!B271</f>
        <v>4349.8999999999996</v>
      </c>
      <c r="C271" s="23">
        <f t="shared" si="13"/>
        <v>-1.4920576622899644E-3</v>
      </c>
      <c r="D271" s="23">
        <f t="shared" si="14"/>
        <v>-1.4931718887884976E-3</v>
      </c>
      <c r="E271" s="24">
        <f t="shared" si="12"/>
        <v>1.1142264985332297E-6</v>
      </c>
    </row>
    <row r="272" spans="1:5">
      <c r="A272" s="21">
        <v>44593</v>
      </c>
      <c r="B272" s="20">
        <f>Prices!B272</f>
        <v>4326.5</v>
      </c>
      <c r="C272" s="23">
        <f t="shared" si="13"/>
        <v>-5.3794340099771578E-3</v>
      </c>
      <c r="D272" s="23">
        <f t="shared" si="14"/>
        <v>-5.39395526594935E-3</v>
      </c>
      <c r="E272" s="24">
        <f t="shared" si="12"/>
        <v>1.4521255972192205E-5</v>
      </c>
    </row>
    <row r="273" spans="1:5">
      <c r="A273" s="21">
        <v>44594</v>
      </c>
      <c r="B273" s="20">
        <f>Prices!B273</f>
        <v>4431.8999999999996</v>
      </c>
      <c r="C273" s="23">
        <f t="shared" si="13"/>
        <v>2.4361493123772018E-2</v>
      </c>
      <c r="D273" s="23">
        <f t="shared" si="14"/>
        <v>2.4069484948878624E-2</v>
      </c>
      <c r="E273" s="24">
        <f t="shared" si="12"/>
        <v>2.9200817489339476E-4</v>
      </c>
    </row>
    <row r="274" spans="1:5">
      <c r="A274" s="21">
        <v>44595</v>
      </c>
      <c r="B274" s="20">
        <f>Prices!B274</f>
        <v>4515.6000000000004</v>
      </c>
      <c r="C274" s="23">
        <f t="shared" si="13"/>
        <v>1.8885805185135208E-2</v>
      </c>
      <c r="D274" s="23">
        <f t="shared" si="14"/>
        <v>1.8709682391719981E-2</v>
      </c>
      <c r="E274" s="24">
        <f t="shared" si="12"/>
        <v>1.7612279341522666E-4</v>
      </c>
    </row>
    <row r="275" spans="1:5">
      <c r="A275" s="21">
        <v>44596</v>
      </c>
      <c r="B275" s="20">
        <f>Prices!B275</f>
        <v>4546.5</v>
      </c>
      <c r="C275" s="23">
        <f t="shared" si="13"/>
        <v>6.8429444592079973E-3</v>
      </c>
      <c r="D275" s="23">
        <f t="shared" si="14"/>
        <v>6.8196377785755408E-3</v>
      </c>
      <c r="E275" s="24">
        <f t="shared" si="12"/>
        <v>2.3306680632456493E-5</v>
      </c>
    </row>
    <row r="276" spans="1:5">
      <c r="A276" s="21">
        <v>44599</v>
      </c>
      <c r="B276" s="20">
        <f>Prices!B276</f>
        <v>4589.3999999999996</v>
      </c>
      <c r="C276" s="23">
        <f t="shared" si="13"/>
        <v>9.4358297591553147E-3</v>
      </c>
      <c r="D276" s="23">
        <f t="shared" si="14"/>
        <v>9.3915903899076669E-3</v>
      </c>
      <c r="E276" s="24">
        <f t="shared" si="12"/>
        <v>4.423936924764782E-5</v>
      </c>
    </row>
    <row r="277" spans="1:5">
      <c r="A277" s="21">
        <v>44600</v>
      </c>
      <c r="B277" s="20">
        <f>Prices!B277</f>
        <v>4477.3999999999996</v>
      </c>
      <c r="C277" s="23">
        <f t="shared" si="13"/>
        <v>-2.4404061533098011E-2</v>
      </c>
      <c r="D277" s="23">
        <f t="shared" si="14"/>
        <v>-2.4706775762094239E-2</v>
      </c>
      <c r="E277" s="24">
        <f t="shared" si="12"/>
        <v>3.027142289962273E-4</v>
      </c>
    </row>
    <row r="278" spans="1:5">
      <c r="A278" s="21">
        <v>44601</v>
      </c>
      <c r="B278" s="20">
        <f>Prices!B278</f>
        <v>4500.5</v>
      </c>
      <c r="C278" s="23">
        <f t="shared" si="13"/>
        <v>5.1592442042257486E-3</v>
      </c>
      <c r="D278" s="23">
        <f t="shared" si="14"/>
        <v>5.1459809033587711E-3</v>
      </c>
      <c r="E278" s="24">
        <f t="shared" si="12"/>
        <v>1.3263300866977502E-5</v>
      </c>
    </row>
    <row r="279" spans="1:5">
      <c r="A279" s="21">
        <v>44602</v>
      </c>
      <c r="B279" s="20">
        <f>Prices!B279</f>
        <v>4483.8999999999996</v>
      </c>
      <c r="C279" s="23">
        <f t="shared" si="13"/>
        <v>-3.6884790578825383E-3</v>
      </c>
      <c r="D279" s="23">
        <f t="shared" si="14"/>
        <v>-3.6952982702750906E-3</v>
      </c>
      <c r="E279" s="24">
        <f t="shared" si="12"/>
        <v>6.8192123925522527E-6</v>
      </c>
    </row>
    <row r="280" spans="1:5">
      <c r="A280" s="21">
        <v>44603</v>
      </c>
      <c r="B280" s="20">
        <f>Prices!B280</f>
        <v>4521.5</v>
      </c>
      <c r="C280" s="23">
        <f t="shared" si="13"/>
        <v>8.3855572158166702E-3</v>
      </c>
      <c r="D280" s="23">
        <f t="shared" si="14"/>
        <v>8.3505937536700395E-3</v>
      </c>
      <c r="E280" s="24">
        <f t="shared" si="12"/>
        <v>3.4963462146630694E-5</v>
      </c>
    </row>
    <row r="281" spans="1:5">
      <c r="A281" s="21">
        <v>44606</v>
      </c>
      <c r="B281" s="20">
        <f>Prices!B281</f>
        <v>4587.2</v>
      </c>
      <c r="C281" s="23">
        <f t="shared" si="13"/>
        <v>1.4530576136237934E-2</v>
      </c>
      <c r="D281" s="23">
        <f t="shared" si="14"/>
        <v>1.4426018948570565E-2</v>
      </c>
      <c r="E281" s="24">
        <f t="shared" si="12"/>
        <v>1.0455718766736941E-4</v>
      </c>
    </row>
    <row r="282" spans="1:5">
      <c r="A282" s="21">
        <v>44607</v>
      </c>
      <c r="B282" s="20">
        <f>Prices!B282</f>
        <v>4504.1000000000004</v>
      </c>
      <c r="C282" s="23">
        <f t="shared" si="13"/>
        <v>-1.8115626089989418E-2</v>
      </c>
      <c r="D282" s="23">
        <f t="shared" si="14"/>
        <v>-1.8281723069371991E-2</v>
      </c>
      <c r="E282" s="24">
        <f t="shared" si="12"/>
        <v>1.6609697938257256E-4</v>
      </c>
    </row>
    <row r="283" spans="1:5">
      <c r="A283" s="21">
        <v>44608</v>
      </c>
      <c r="B283" s="20">
        <f>Prices!B283</f>
        <v>4418.6400000000003</v>
      </c>
      <c r="C283" s="23">
        <f t="shared" si="13"/>
        <v>-1.897382384938168E-2</v>
      </c>
      <c r="D283" s="23">
        <f t="shared" si="14"/>
        <v>-1.9156136642672374E-2</v>
      </c>
      <c r="E283" s="24">
        <f t="shared" si="12"/>
        <v>1.82312793290694E-4</v>
      </c>
    </row>
    <row r="284" spans="1:5">
      <c r="A284" s="21">
        <v>44609</v>
      </c>
      <c r="B284" s="20">
        <f>Prices!B284</f>
        <v>4401.67</v>
      </c>
      <c r="C284" s="23">
        <f t="shared" si="13"/>
        <v>-3.8405482229826944E-3</v>
      </c>
      <c r="D284" s="23">
        <f t="shared" si="14"/>
        <v>-3.8479420653191741E-3</v>
      </c>
      <c r="E284" s="24">
        <f t="shared" si="12"/>
        <v>7.3938423364797168E-6</v>
      </c>
    </row>
    <row r="285" spans="1:5">
      <c r="A285" s="21">
        <v>44610</v>
      </c>
      <c r="B285" s="20">
        <f>Prices!B285</f>
        <v>4471.07</v>
      </c>
      <c r="C285" s="23">
        <f t="shared" si="13"/>
        <v>1.5766743077059307E-2</v>
      </c>
      <c r="D285" s="23">
        <f t="shared" si="14"/>
        <v>1.5643739212372925E-2</v>
      </c>
      <c r="E285" s="24">
        <f t="shared" si="12"/>
        <v>1.2300386468638153E-4</v>
      </c>
    </row>
    <row r="286" spans="1:5">
      <c r="A286" s="21">
        <v>44614</v>
      </c>
      <c r="B286" s="20">
        <f>Prices!B286</f>
        <v>4475.01</v>
      </c>
      <c r="C286" s="23">
        <f t="shared" si="13"/>
        <v>8.812208263347497E-4</v>
      </c>
      <c r="D286" s="23">
        <f t="shared" si="14"/>
        <v>8.8083277921570239E-4</v>
      </c>
      <c r="E286" s="24">
        <f t="shared" si="12"/>
        <v>3.8804711904730834E-7</v>
      </c>
    </row>
    <row r="287" spans="1:5">
      <c r="A287" s="21">
        <v>44615</v>
      </c>
      <c r="B287" s="20">
        <f>Prices!B287</f>
        <v>4380.26</v>
      </c>
      <c r="C287" s="23">
        <f t="shared" si="13"/>
        <v>-2.1173137043269175E-2</v>
      </c>
      <c r="D287" s="23">
        <f t="shared" si="14"/>
        <v>-2.1400503004023481E-2</v>
      </c>
      <c r="E287" s="24">
        <f t="shared" si="12"/>
        <v>2.2736596075430618E-4</v>
      </c>
    </row>
    <row r="288" spans="1:5">
      <c r="A288" s="21">
        <v>44616</v>
      </c>
      <c r="B288" s="20">
        <f>Prices!B288</f>
        <v>4348.87</v>
      </c>
      <c r="C288" s="23">
        <f t="shared" si="13"/>
        <v>-7.1662412733491448E-3</v>
      </c>
      <c r="D288" s="23">
        <f t="shared" si="14"/>
        <v>-7.192042117620436E-3</v>
      </c>
      <c r="E288" s="24">
        <f t="shared" si="12"/>
        <v>2.5800844271291201E-5</v>
      </c>
    </row>
    <row r="289" spans="1:5">
      <c r="A289" s="21">
        <v>44617</v>
      </c>
      <c r="B289" s="20">
        <f>Prices!B289</f>
        <v>4304.76</v>
      </c>
      <c r="C289" s="23">
        <f t="shared" si="13"/>
        <v>-1.0142864698185891E-2</v>
      </c>
      <c r="D289" s="23">
        <f t="shared" si="14"/>
        <v>-1.0194654042815754E-2</v>
      </c>
      <c r="E289" s="24">
        <f t="shared" si="12"/>
        <v>5.1789344629862843E-5</v>
      </c>
    </row>
    <row r="290" spans="1:5">
      <c r="A290" s="21">
        <v>44620</v>
      </c>
      <c r="B290" s="20">
        <f>Prices!B290</f>
        <v>4225.5</v>
      </c>
      <c r="C290" s="23">
        <f t="shared" si="13"/>
        <v>-1.8412176288573629E-2</v>
      </c>
      <c r="D290" s="23">
        <f t="shared" si="14"/>
        <v>-1.858379019433392E-2</v>
      </c>
      <c r="E290" s="24">
        <f t="shared" si="12"/>
        <v>1.716139057602907E-4</v>
      </c>
    </row>
    <row r="291" spans="1:5">
      <c r="A291" s="21">
        <v>44621</v>
      </c>
      <c r="B291" s="20">
        <f>Prices!B291</f>
        <v>4288.7</v>
      </c>
      <c r="C291" s="23">
        <f t="shared" si="13"/>
        <v>1.4956809844988716E-2</v>
      </c>
      <c r="D291" s="23">
        <f t="shared" si="14"/>
        <v>1.4846059711535551E-2</v>
      </c>
      <c r="E291" s="24">
        <f t="shared" si="12"/>
        <v>1.1075013345316492E-4</v>
      </c>
    </row>
    <row r="292" spans="1:5">
      <c r="A292" s="21">
        <v>44622</v>
      </c>
      <c r="B292" s="20">
        <f>Prices!B292</f>
        <v>4384.6499999999996</v>
      </c>
      <c r="C292" s="23">
        <f t="shared" si="13"/>
        <v>2.2372746986266193E-2</v>
      </c>
      <c r="D292" s="23">
        <f t="shared" si="14"/>
        <v>2.2126148364756827E-2</v>
      </c>
      <c r="E292" s="24">
        <f t="shared" si="12"/>
        <v>2.4659862150936546E-4</v>
      </c>
    </row>
    <row r="293" spans="1:5">
      <c r="A293" s="21">
        <v>44623</v>
      </c>
      <c r="B293" s="20">
        <f>Prices!B293</f>
        <v>4373.9399999999996</v>
      </c>
      <c r="C293" s="23">
        <f t="shared" si="13"/>
        <v>-2.4426122951660993E-3</v>
      </c>
      <c r="D293" s="23">
        <f t="shared" si="14"/>
        <v>-2.445600339325641E-3</v>
      </c>
      <c r="E293" s="24">
        <f t="shared" si="12"/>
        <v>2.9880441595416841E-6</v>
      </c>
    </row>
    <row r="294" spans="1:5">
      <c r="A294" s="21">
        <v>44624</v>
      </c>
      <c r="B294" s="20">
        <f>Prices!B294</f>
        <v>4306.26</v>
      </c>
      <c r="C294" s="23">
        <f t="shared" si="13"/>
        <v>-1.5473463284818582E-2</v>
      </c>
      <c r="D294" s="23">
        <f t="shared" si="14"/>
        <v>-1.5594426756135317E-2</v>
      </c>
      <c r="E294" s="24">
        <f t="shared" si="12"/>
        <v>1.2096347131673561E-4</v>
      </c>
    </row>
    <row r="295" spans="1:5">
      <c r="A295" s="21">
        <v>44627</v>
      </c>
      <c r="B295" s="20">
        <f>Prices!B295</f>
        <v>4386.54</v>
      </c>
      <c r="C295" s="23">
        <f t="shared" si="13"/>
        <v>1.864262724498747E-2</v>
      </c>
      <c r="D295" s="23">
        <f t="shared" si="14"/>
        <v>1.8470983448989332E-2</v>
      </c>
      <c r="E295" s="24">
        <f t="shared" si="12"/>
        <v>1.7164379599813803E-4</v>
      </c>
    </row>
    <row r="296" spans="1:5">
      <c r="A296" s="21">
        <v>44628</v>
      </c>
      <c r="B296" s="20">
        <f>Prices!B296</f>
        <v>4363.49</v>
      </c>
      <c r="C296" s="23">
        <f t="shared" si="13"/>
        <v>-5.2547110022934211E-3</v>
      </c>
      <c r="D296" s="23">
        <f t="shared" si="14"/>
        <v>-5.2685655519010824E-3</v>
      </c>
      <c r="E296" s="24">
        <f t="shared" si="12"/>
        <v>1.3854549607661241E-5</v>
      </c>
    </row>
    <row r="297" spans="1:5">
      <c r="A297" s="21">
        <v>44629</v>
      </c>
      <c r="B297" s="20">
        <f>Prices!B297</f>
        <v>4328.87</v>
      </c>
      <c r="C297" s="23">
        <f t="shared" si="13"/>
        <v>-7.9340161201240048E-3</v>
      </c>
      <c r="D297" s="23">
        <f t="shared" si="14"/>
        <v>-7.9656579014163158E-3</v>
      </c>
      <c r="E297" s="24">
        <f t="shared" si="12"/>
        <v>3.1641781292311016E-5</v>
      </c>
    </row>
    <row r="298" spans="1:5">
      <c r="A298" s="21">
        <v>44630</v>
      </c>
      <c r="B298" s="20">
        <f>Prices!B298</f>
        <v>4201.09</v>
      </c>
      <c r="C298" s="23">
        <f t="shared" si="13"/>
        <v>-2.9518095946517161E-2</v>
      </c>
      <c r="D298" s="23">
        <f t="shared" si="14"/>
        <v>-2.9962522550535008E-2</v>
      </c>
      <c r="E298" s="24">
        <f t="shared" si="12"/>
        <v>4.4442660401784739E-4</v>
      </c>
    </row>
    <row r="299" spans="1:5">
      <c r="A299" s="21">
        <v>44631</v>
      </c>
      <c r="B299" s="20">
        <f>Prices!B299</f>
        <v>4170.7</v>
      </c>
      <c r="C299" s="23">
        <f t="shared" si="13"/>
        <v>-7.2338369327960899E-3</v>
      </c>
      <c r="D299" s="23">
        <f t="shared" si="14"/>
        <v>-7.2601279980952522E-3</v>
      </c>
      <c r="E299" s="24">
        <f t="shared" si="12"/>
        <v>2.6291065299162246E-5</v>
      </c>
    </row>
    <row r="300" spans="1:5">
      <c r="A300" s="21">
        <v>44634</v>
      </c>
      <c r="B300" s="20">
        <f>Prices!B300</f>
        <v>4277.88</v>
      </c>
      <c r="C300" s="23">
        <f t="shared" si="13"/>
        <v>2.5698324022346439E-2</v>
      </c>
      <c r="D300" s="23">
        <f t="shared" si="14"/>
        <v>2.5373672345635229E-2</v>
      </c>
      <c r="E300" s="24">
        <f t="shared" si="12"/>
        <v>3.2465167671121009E-4</v>
      </c>
    </row>
    <row r="301" spans="1:5">
      <c r="A301" s="21">
        <v>44635</v>
      </c>
      <c r="B301" s="20">
        <f>Prices!B301</f>
        <v>4259.5200000000004</v>
      </c>
      <c r="C301" s="23">
        <f t="shared" si="13"/>
        <v>-4.2918454935621554E-3</v>
      </c>
      <c r="D301" s="23">
        <f t="shared" si="14"/>
        <v>-4.3010818993905854E-3</v>
      </c>
      <c r="E301" s="24">
        <f t="shared" si="12"/>
        <v>9.2364058284300291E-6</v>
      </c>
    </row>
    <row r="302" spans="1:5">
      <c r="A302" s="21">
        <v>44636</v>
      </c>
      <c r="B302" s="20">
        <f>Prices!B302</f>
        <v>4204.3100000000004</v>
      </c>
      <c r="C302" s="23">
        <f t="shared" si="13"/>
        <v>-1.296155435354219E-2</v>
      </c>
      <c r="D302" s="23">
        <f t="shared" si="14"/>
        <v>-1.3046288284512193E-2</v>
      </c>
      <c r="E302" s="24">
        <f t="shared" si="12"/>
        <v>8.4733930970002508E-5</v>
      </c>
    </row>
    <row r="303" spans="1:5">
      <c r="A303" s="21">
        <v>44637</v>
      </c>
      <c r="B303" s="20">
        <f>Prices!B303</f>
        <v>4173.1099999999997</v>
      </c>
      <c r="C303" s="23">
        <f t="shared" si="13"/>
        <v>-7.4209561140831017E-3</v>
      </c>
      <c r="D303" s="23">
        <f t="shared" si="14"/>
        <v>-7.4486283971046856E-3</v>
      </c>
      <c r="E303" s="24">
        <f t="shared" si="12"/>
        <v>2.7672283021583886E-5</v>
      </c>
    </row>
    <row r="304" spans="1:5">
      <c r="A304" s="21">
        <v>44638</v>
      </c>
      <c r="B304" s="20">
        <f>Prices!B304</f>
        <v>4262.45</v>
      </c>
      <c r="C304" s="23">
        <f t="shared" si="13"/>
        <v>2.1408493905025305E-2</v>
      </c>
      <c r="D304" s="23">
        <f t="shared" si="14"/>
        <v>2.1182551140656723E-2</v>
      </c>
      <c r="E304" s="24">
        <f t="shared" si="12"/>
        <v>2.2594276436858213E-4</v>
      </c>
    </row>
    <row r="305" spans="1:5">
      <c r="A305" s="21">
        <v>44641</v>
      </c>
      <c r="B305" s="20">
        <f>Prices!B305</f>
        <v>4357.8599999999997</v>
      </c>
      <c r="C305" s="23">
        <f t="shared" si="13"/>
        <v>2.2383840279651342E-2</v>
      </c>
      <c r="D305" s="23">
        <f t="shared" si="14"/>
        <v>2.2136998842954763E-2</v>
      </c>
      <c r="E305" s="24">
        <f t="shared" si="12"/>
        <v>2.4684143669657932E-4</v>
      </c>
    </row>
    <row r="306" spans="1:5">
      <c r="A306" s="21">
        <v>44642</v>
      </c>
      <c r="B306" s="20">
        <f>Prices!B306</f>
        <v>4411.67</v>
      </c>
      <c r="C306" s="23">
        <f t="shared" si="13"/>
        <v>1.2347803738532307E-2</v>
      </c>
      <c r="D306" s="23">
        <f t="shared" si="14"/>
        <v>1.2272191404503483E-2</v>
      </c>
      <c r="E306" s="24">
        <f t="shared" si="12"/>
        <v>7.561233402882464E-5</v>
      </c>
    </row>
    <row r="307" spans="1:5">
      <c r="A307" s="21">
        <v>44643</v>
      </c>
      <c r="B307" s="20">
        <f>Prices!B307</f>
        <v>4463.12</v>
      </c>
      <c r="C307" s="23">
        <f t="shared" si="13"/>
        <v>1.1662250349640798E-2</v>
      </c>
      <c r="D307" s="23">
        <f t="shared" si="14"/>
        <v>1.1594770446318643E-2</v>
      </c>
      <c r="E307" s="24">
        <f t="shared" si="12"/>
        <v>6.7479903322155421E-5</v>
      </c>
    </row>
    <row r="308" spans="1:5">
      <c r="A308" s="21">
        <v>44644</v>
      </c>
      <c r="B308" s="20">
        <f>Prices!B308</f>
        <v>4461.18</v>
      </c>
      <c r="C308" s="23">
        <f t="shared" si="13"/>
        <v>-4.3467350194473816E-4</v>
      </c>
      <c r="D308" s="23">
        <f t="shared" si="14"/>
        <v>-4.3476799985616853E-4</v>
      </c>
      <c r="E308" s="24">
        <f t="shared" si="12"/>
        <v>9.4497911430364151E-8</v>
      </c>
    </row>
    <row r="309" spans="1:5">
      <c r="A309" s="21">
        <v>44645</v>
      </c>
      <c r="B309" s="20">
        <f>Prices!B309</f>
        <v>4511.6099999999997</v>
      </c>
      <c r="C309" s="23">
        <f t="shared" si="13"/>
        <v>1.1304184094790925E-2</v>
      </c>
      <c r="D309" s="23">
        <f t="shared" si="14"/>
        <v>1.1240769260246017E-2</v>
      </c>
      <c r="E309" s="24">
        <f t="shared" si="12"/>
        <v>6.3414834544908358E-5</v>
      </c>
    </row>
    <row r="310" spans="1:5">
      <c r="A310" s="21">
        <v>44648</v>
      </c>
      <c r="B310" s="20">
        <f>Prices!B310</f>
        <v>4456.24</v>
      </c>
      <c r="C310" s="23">
        <f t="shared" si="13"/>
        <v>-1.2272780670315009E-2</v>
      </c>
      <c r="D310" s="23">
        <f t="shared" si="14"/>
        <v>-1.2348713151043481E-2</v>
      </c>
      <c r="E310" s="24">
        <f t="shared" si="12"/>
        <v>7.5932480728471696E-5</v>
      </c>
    </row>
    <row r="311" spans="1:5">
      <c r="A311" s="21">
        <v>44649</v>
      </c>
      <c r="B311" s="20">
        <f>Prices!B311</f>
        <v>4520.16</v>
      </c>
      <c r="C311" s="23">
        <f t="shared" si="13"/>
        <v>1.4343931206577759E-2</v>
      </c>
      <c r="D311" s="23">
        <f t="shared" si="14"/>
        <v>1.4242030309045384E-2</v>
      </c>
      <c r="E311" s="24">
        <f t="shared" si="12"/>
        <v>1.0190089753237506E-4</v>
      </c>
    </row>
    <row r="312" spans="1:5">
      <c r="A312" s="21">
        <v>44650</v>
      </c>
      <c r="B312" s="20">
        <f>Prices!B312</f>
        <v>4543.0600000000004</v>
      </c>
      <c r="C312" s="23">
        <f t="shared" si="13"/>
        <v>5.0661923471736724E-3</v>
      </c>
      <c r="D312" s="23">
        <f t="shared" si="14"/>
        <v>5.0534023741785035E-3</v>
      </c>
      <c r="E312" s="24">
        <f t="shared" si="12"/>
        <v>1.278997299516884E-5</v>
      </c>
    </row>
    <row r="313" spans="1:5">
      <c r="A313" s="21">
        <v>44651</v>
      </c>
      <c r="B313" s="20">
        <f>Prices!B313</f>
        <v>4575.5200000000004</v>
      </c>
      <c r="C313" s="23">
        <f t="shared" si="13"/>
        <v>7.144963967017832E-3</v>
      </c>
      <c r="D313" s="23">
        <f t="shared" si="14"/>
        <v>7.1195596488213336E-3</v>
      </c>
      <c r="E313" s="24">
        <f t="shared" si="12"/>
        <v>2.5404318196498368E-5</v>
      </c>
    </row>
    <row r="314" spans="1:5">
      <c r="A314" s="21">
        <v>44652</v>
      </c>
      <c r="B314" s="20">
        <f>Prices!B314</f>
        <v>4631.6000000000004</v>
      </c>
      <c r="C314" s="23">
        <f t="shared" si="13"/>
        <v>1.2256530405287252E-2</v>
      </c>
      <c r="D314" s="23">
        <f t="shared" si="14"/>
        <v>1.2182027285255538E-2</v>
      </c>
      <c r="E314" s="24">
        <f t="shared" si="12"/>
        <v>7.4503120031713804E-5</v>
      </c>
    </row>
    <row r="315" spans="1:5">
      <c r="A315" s="21">
        <v>44655</v>
      </c>
      <c r="B315" s="20">
        <f>Prices!B315</f>
        <v>4602.45</v>
      </c>
      <c r="C315" s="23">
        <f t="shared" si="13"/>
        <v>-6.2937213921756075E-3</v>
      </c>
      <c r="D315" s="23">
        <f t="shared" si="14"/>
        <v>-6.313610350948985E-3</v>
      </c>
      <c r="E315" s="24">
        <f t="shared" si="12"/>
        <v>1.9888958773377555E-5</v>
      </c>
    </row>
    <row r="316" spans="1:5">
      <c r="A316" s="21">
        <v>44656</v>
      </c>
      <c r="B316" s="20">
        <f>Prices!B316</f>
        <v>4530.41</v>
      </c>
      <c r="C316" s="23">
        <f t="shared" si="13"/>
        <v>-1.565253289009114E-2</v>
      </c>
      <c r="D316" s="23">
        <f t="shared" si="14"/>
        <v>-1.577632727939729E-2</v>
      </c>
      <c r="E316" s="24">
        <f t="shared" si="12"/>
        <v>1.237943893061498E-4</v>
      </c>
    </row>
    <row r="317" spans="1:5">
      <c r="A317" s="21">
        <v>44657</v>
      </c>
      <c r="B317" s="20">
        <f>Prices!B317</f>
        <v>4545.8599999999997</v>
      </c>
      <c r="C317" s="23">
        <f t="shared" si="13"/>
        <v>3.4102873691343209E-3</v>
      </c>
      <c r="D317" s="23">
        <f t="shared" si="14"/>
        <v>3.4044855260572872E-3</v>
      </c>
      <c r="E317" s="24">
        <f t="shared" si="12"/>
        <v>5.8018430770336894E-6</v>
      </c>
    </row>
    <row r="318" spans="1:5">
      <c r="A318" s="21">
        <v>44658</v>
      </c>
      <c r="B318" s="20">
        <f>Prices!B318</f>
        <v>4582.6400000000003</v>
      </c>
      <c r="C318" s="23">
        <f t="shared" si="13"/>
        <v>8.0908782936563502E-3</v>
      </c>
      <c r="D318" s="23">
        <f t="shared" si="14"/>
        <v>8.0583226226329796E-3</v>
      </c>
      <c r="E318" s="24">
        <f t="shared" si="12"/>
        <v>3.2555671023370633E-5</v>
      </c>
    </row>
    <row r="319" spans="1:5">
      <c r="A319" s="21">
        <v>44659</v>
      </c>
      <c r="B319" s="20">
        <f>Prices!B319</f>
        <v>4525.12</v>
      </c>
      <c r="C319" s="23">
        <f t="shared" si="13"/>
        <v>-1.2551716914267853E-2</v>
      </c>
      <c r="D319" s="23">
        <f t="shared" si="14"/>
        <v>-1.2631155137050305E-2</v>
      </c>
      <c r="E319" s="24">
        <f t="shared" si="12"/>
        <v>7.9438222782451592E-5</v>
      </c>
    </row>
    <row r="320" spans="1:5">
      <c r="A320" s="21">
        <v>44662</v>
      </c>
      <c r="B320" s="20">
        <f>Prices!B320</f>
        <v>4481.1499999999996</v>
      </c>
      <c r="C320" s="23">
        <f t="shared" si="13"/>
        <v>-9.7168693868892441E-3</v>
      </c>
      <c r="D320" s="23">
        <f t="shared" si="14"/>
        <v>-9.7643862227005471E-3</v>
      </c>
      <c r="E320" s="24">
        <f t="shared" si="12"/>
        <v>4.7516835811303032E-5</v>
      </c>
    </row>
    <row r="321" spans="1:5">
      <c r="A321" s="21">
        <v>44663</v>
      </c>
      <c r="B321" s="20">
        <f>Prices!B321</f>
        <v>4500.21</v>
      </c>
      <c r="C321" s="23">
        <f t="shared" si="13"/>
        <v>4.253372460194459E-3</v>
      </c>
      <c r="D321" s="23">
        <f t="shared" si="14"/>
        <v>4.2443524395117957E-3</v>
      </c>
      <c r="E321" s="24">
        <f t="shared" si="12"/>
        <v>9.0200206826632559E-6</v>
      </c>
    </row>
    <row r="322" spans="1:5">
      <c r="A322" s="21">
        <v>44664</v>
      </c>
      <c r="B322" s="20">
        <f>Prices!B322</f>
        <v>4488.28</v>
      </c>
      <c r="C322" s="23">
        <f t="shared" si="13"/>
        <v>-2.6509873983659189E-3</v>
      </c>
      <c r="D322" s="23">
        <f t="shared" si="14"/>
        <v>-2.6545074879774648E-3</v>
      </c>
      <c r="E322" s="24">
        <f t="shared" si="12"/>
        <v>3.5200896115459603E-6</v>
      </c>
    </row>
    <row r="323" spans="1:5">
      <c r="A323" s="21">
        <v>44665</v>
      </c>
      <c r="B323" s="20">
        <f>Prices!B323</f>
        <v>4412.53</v>
      </c>
      <c r="C323" s="23">
        <f t="shared" si="13"/>
        <v>-1.687728929567674E-2</v>
      </c>
      <c r="D323" s="23">
        <f t="shared" si="14"/>
        <v>-1.7021333762949849E-2</v>
      </c>
      <c r="E323" s="24">
        <f t="shared" ref="E323:E386" si="15">C323-D323</f>
        <v>1.4404446727310852E-4</v>
      </c>
    </row>
    <row r="324" spans="1:5">
      <c r="A324" s="21">
        <v>44666</v>
      </c>
      <c r="B324" s="20">
        <f>Prices!B324</f>
        <v>4397.45</v>
      </c>
      <c r="C324" s="23">
        <f t="shared" ref="C324:C387" si="16">(B324-B323)/B323</f>
        <v>-3.4175405039738945E-3</v>
      </c>
      <c r="D324" s="23">
        <f t="shared" ref="D324:D387" si="17">LN(B324/B323)</f>
        <v>-3.4233936348681705E-3</v>
      </c>
      <c r="E324" s="24">
        <f t="shared" si="15"/>
        <v>5.8531308942759951E-6</v>
      </c>
    </row>
    <row r="325" spans="1:5">
      <c r="A325" s="21">
        <v>44669</v>
      </c>
      <c r="B325" s="20">
        <f>Prices!B325</f>
        <v>4446.59</v>
      </c>
      <c r="C325" s="23">
        <f t="shared" si="16"/>
        <v>1.1174658040455339E-2</v>
      </c>
      <c r="D325" s="23">
        <f t="shared" si="17"/>
        <v>1.1112682823133003E-2</v>
      </c>
      <c r="E325" s="24">
        <f t="shared" si="15"/>
        <v>6.1975217322336046E-5</v>
      </c>
    </row>
    <row r="326" spans="1:5">
      <c r="A326" s="21">
        <v>44670</v>
      </c>
      <c r="B326" s="20">
        <f>Prices!B326</f>
        <v>4392.59</v>
      </c>
      <c r="C326" s="23">
        <f t="shared" si="16"/>
        <v>-1.2144137417661623E-2</v>
      </c>
      <c r="D326" s="23">
        <f t="shared" si="17"/>
        <v>-1.2218479951525796E-2</v>
      </c>
      <c r="E326" s="24">
        <f t="shared" si="15"/>
        <v>7.4342533864173166E-5</v>
      </c>
    </row>
    <row r="327" spans="1:5">
      <c r="A327" s="21">
        <v>44671</v>
      </c>
      <c r="B327" s="20">
        <f>Prices!B327</f>
        <v>4391.6899999999996</v>
      </c>
      <c r="C327" s="23">
        <f t="shared" si="16"/>
        <v>-2.0489050878878877E-4</v>
      </c>
      <c r="D327" s="23">
        <f t="shared" si="17"/>
        <v>-2.0491150171664794E-4</v>
      </c>
      <c r="E327" s="24">
        <f t="shared" si="15"/>
        <v>2.0992927859172367E-8</v>
      </c>
    </row>
    <row r="328" spans="1:5">
      <c r="A328" s="21">
        <v>44672</v>
      </c>
      <c r="B328" s="20">
        <f>Prices!B328</f>
        <v>4462.21</v>
      </c>
      <c r="C328" s="23">
        <f t="shared" si="16"/>
        <v>1.605759969396757E-2</v>
      </c>
      <c r="D328" s="23">
        <f t="shared" si="17"/>
        <v>1.5930040161497565E-2</v>
      </c>
      <c r="E328" s="24">
        <f t="shared" si="15"/>
        <v>1.275595324700049E-4</v>
      </c>
    </row>
    <row r="329" spans="1:5">
      <c r="A329" s="21">
        <v>44673</v>
      </c>
      <c r="B329" s="20">
        <f>Prices!B329</f>
        <v>4459.45</v>
      </c>
      <c r="C329" s="23">
        <f t="shared" si="16"/>
        <v>-6.1852759058856894E-4</v>
      </c>
      <c r="D329" s="23">
        <f t="shared" si="17"/>
        <v>-6.1871895769334236E-4</v>
      </c>
      <c r="E329" s="24">
        <f t="shared" si="15"/>
        <v>1.9136710477341782E-7</v>
      </c>
    </row>
    <row r="330" spans="1:5">
      <c r="A330" s="21">
        <v>44676</v>
      </c>
      <c r="B330" s="20">
        <f>Prices!B330</f>
        <v>4393.66</v>
      </c>
      <c r="C330" s="23">
        <f t="shared" si="16"/>
        <v>-1.4752940385025051E-2</v>
      </c>
      <c r="D330" s="23">
        <f t="shared" si="17"/>
        <v>-1.4862847316476122E-2</v>
      </c>
      <c r="E330" s="24">
        <f t="shared" si="15"/>
        <v>1.0990693145107068E-4</v>
      </c>
    </row>
    <row r="331" spans="1:5">
      <c r="A331" s="21">
        <v>44677</v>
      </c>
      <c r="B331" s="20">
        <f>Prices!B331</f>
        <v>4271.78</v>
      </c>
      <c r="C331" s="23">
        <f t="shared" si="16"/>
        <v>-2.7739970776072823E-2</v>
      </c>
      <c r="D331" s="23">
        <f t="shared" si="17"/>
        <v>-2.813199052103028E-2</v>
      </c>
      <c r="E331" s="24">
        <f t="shared" si="15"/>
        <v>3.9201974495745723E-4</v>
      </c>
    </row>
    <row r="332" spans="1:5">
      <c r="A332" s="21">
        <v>44678</v>
      </c>
      <c r="B332" s="20">
        <f>Prices!B332</f>
        <v>4296.12</v>
      </c>
      <c r="C332" s="23">
        <f t="shared" si="16"/>
        <v>5.6978589721381123E-3</v>
      </c>
      <c r="D332" s="23">
        <f t="shared" si="17"/>
        <v>5.6816875728607956E-3</v>
      </c>
      <c r="E332" s="24">
        <f t="shared" si="15"/>
        <v>1.6171399277316659E-5</v>
      </c>
    </row>
    <row r="333" spans="1:5">
      <c r="A333" s="21">
        <v>44679</v>
      </c>
      <c r="B333" s="20">
        <f>Prices!B333</f>
        <v>4175.2</v>
      </c>
      <c r="C333" s="23">
        <f t="shared" si="16"/>
        <v>-2.8146327383778869E-2</v>
      </c>
      <c r="D333" s="23">
        <f t="shared" si="17"/>
        <v>-2.8550028430273121E-2</v>
      </c>
      <c r="E333" s="24">
        <f t="shared" si="15"/>
        <v>4.0370104649425226E-4</v>
      </c>
    </row>
    <row r="334" spans="1:5">
      <c r="A334" s="21">
        <v>44680</v>
      </c>
      <c r="B334" s="20">
        <f>Prices!B334</f>
        <v>4183.96</v>
      </c>
      <c r="C334" s="23">
        <f t="shared" si="16"/>
        <v>2.0981030848822137E-3</v>
      </c>
      <c r="D334" s="23">
        <f t="shared" si="17"/>
        <v>2.0959051404105173E-3</v>
      </c>
      <c r="E334" s="24">
        <f t="shared" si="15"/>
        <v>2.1979444716963871E-6</v>
      </c>
    </row>
    <row r="335" spans="1:5">
      <c r="A335" s="21">
        <v>44683</v>
      </c>
      <c r="B335" s="20">
        <f>Prices!B335</f>
        <v>4287.5</v>
      </c>
      <c r="C335" s="23">
        <f t="shared" si="16"/>
        <v>2.4746890505645359E-2</v>
      </c>
      <c r="D335" s="23">
        <f t="shared" si="17"/>
        <v>2.444564600458133E-2</v>
      </c>
      <c r="E335" s="24">
        <f t="shared" si="15"/>
        <v>3.0124450106402967E-4</v>
      </c>
    </row>
    <row r="336" spans="1:5">
      <c r="A336" s="21">
        <v>44684</v>
      </c>
      <c r="B336" s="20">
        <f>Prices!B336</f>
        <v>4131.93</v>
      </c>
      <c r="C336" s="23">
        <f t="shared" si="16"/>
        <v>-3.6284548104956203E-2</v>
      </c>
      <c r="D336" s="23">
        <f t="shared" si="17"/>
        <v>-3.6959202326858717E-2</v>
      </c>
      <c r="E336" s="24">
        <f t="shared" si="15"/>
        <v>6.7465422190251395E-4</v>
      </c>
    </row>
    <row r="337" spans="1:5">
      <c r="A337" s="21">
        <v>44685</v>
      </c>
      <c r="B337" s="20">
        <f>Prices!B337</f>
        <v>4155.38</v>
      </c>
      <c r="C337" s="23">
        <f t="shared" si="16"/>
        <v>5.6753139574000086E-3</v>
      </c>
      <c r="D337" s="23">
        <f t="shared" si="17"/>
        <v>5.6592700373755203E-3</v>
      </c>
      <c r="E337" s="24">
        <f t="shared" si="15"/>
        <v>1.6043920024488324E-5</v>
      </c>
    </row>
    <row r="338" spans="1:5">
      <c r="A338" s="21">
        <v>44686</v>
      </c>
      <c r="B338" s="20">
        <f>Prices!B338</f>
        <v>4175.4799999999996</v>
      </c>
      <c r="C338" s="23">
        <f t="shared" si="16"/>
        <v>4.8371027439125793E-3</v>
      </c>
      <c r="D338" s="23">
        <f t="shared" si="17"/>
        <v>4.8254415515728731E-3</v>
      </c>
      <c r="E338" s="24">
        <f t="shared" si="15"/>
        <v>1.1661192339706278E-5</v>
      </c>
    </row>
    <row r="339" spans="1:5">
      <c r="A339" s="21">
        <v>44687</v>
      </c>
      <c r="B339" s="20">
        <f>Prices!B339</f>
        <v>4300.17</v>
      </c>
      <c r="C339" s="23">
        <f t="shared" si="16"/>
        <v>2.9862434977535643E-2</v>
      </c>
      <c r="D339" s="23">
        <f t="shared" si="17"/>
        <v>2.9425235047606604E-2</v>
      </c>
      <c r="E339" s="24">
        <f t="shared" si="15"/>
        <v>4.3719992992903925E-4</v>
      </c>
    </row>
    <row r="340" spans="1:5">
      <c r="A340" s="21">
        <v>44690</v>
      </c>
      <c r="B340" s="20">
        <f>Prices!B340</f>
        <v>4146.87</v>
      </c>
      <c r="C340" s="23">
        <f t="shared" si="16"/>
        <v>-3.5649753381843084E-2</v>
      </c>
      <c r="D340" s="23">
        <f t="shared" si="17"/>
        <v>-3.6300723991250602E-2</v>
      </c>
      <c r="E340" s="24">
        <f t="shared" si="15"/>
        <v>6.5097060940751822E-4</v>
      </c>
    </row>
    <row r="341" spans="1:5">
      <c r="A341" s="21">
        <v>44691</v>
      </c>
      <c r="B341" s="20">
        <f>Prices!B341</f>
        <v>4123.34</v>
      </c>
      <c r="C341" s="23">
        <f t="shared" si="16"/>
        <v>-5.6741590645474167E-3</v>
      </c>
      <c r="D341" s="23">
        <f t="shared" si="17"/>
        <v>-5.6903182606495763E-3</v>
      </c>
      <c r="E341" s="24">
        <f t="shared" si="15"/>
        <v>1.6159196102159649E-5</v>
      </c>
    </row>
    <row r="342" spans="1:5">
      <c r="A342" s="21">
        <v>44692</v>
      </c>
      <c r="B342" s="20">
        <f>Prices!B342</f>
        <v>3991.24</v>
      </c>
      <c r="C342" s="23">
        <f t="shared" si="16"/>
        <v>-3.2037134944001795E-2</v>
      </c>
      <c r="D342" s="23">
        <f t="shared" si="17"/>
        <v>-3.2561554986877753E-2</v>
      </c>
      <c r="E342" s="24">
        <f t="shared" si="15"/>
        <v>5.2442004287595739E-4</v>
      </c>
    </row>
    <row r="343" spans="1:5">
      <c r="A343" s="21">
        <v>44693</v>
      </c>
      <c r="B343" s="20">
        <f>Prices!B343</f>
        <v>4001.05</v>
      </c>
      <c r="C343" s="23">
        <f t="shared" si="16"/>
        <v>2.4578827632516214E-3</v>
      </c>
      <c r="D343" s="23">
        <f t="shared" si="17"/>
        <v>2.4548671098168664E-3</v>
      </c>
      <c r="E343" s="24">
        <f t="shared" si="15"/>
        <v>3.0156534347549648E-6</v>
      </c>
    </row>
    <row r="344" spans="1:5">
      <c r="A344" s="21">
        <v>44694</v>
      </c>
      <c r="B344" s="20">
        <f>Prices!B344</f>
        <v>3935.18</v>
      </c>
      <c r="C344" s="23">
        <f t="shared" si="16"/>
        <v>-1.6463178415665972E-2</v>
      </c>
      <c r="D344" s="23">
        <f t="shared" si="17"/>
        <v>-1.6600202520523653E-2</v>
      </c>
      <c r="E344" s="24">
        <f t="shared" si="15"/>
        <v>1.3702410485768104E-4</v>
      </c>
    </row>
    <row r="345" spans="1:5">
      <c r="A345" s="21">
        <v>44697</v>
      </c>
      <c r="B345" s="20">
        <f>Prices!B345</f>
        <v>3930.08</v>
      </c>
      <c r="C345" s="23">
        <f t="shared" si="16"/>
        <v>-1.2960017076728153E-3</v>
      </c>
      <c r="D345" s="23">
        <f t="shared" si="17"/>
        <v>-1.2968422441889949E-3</v>
      </c>
      <c r="E345" s="24">
        <f t="shared" si="15"/>
        <v>8.4053651617957241E-7</v>
      </c>
    </row>
    <row r="346" spans="1:5">
      <c r="A346" s="21">
        <v>44698</v>
      </c>
      <c r="B346" s="20">
        <f>Prices!B346</f>
        <v>4023.89</v>
      </c>
      <c r="C346" s="23">
        <f t="shared" si="16"/>
        <v>2.386974310955501E-2</v>
      </c>
      <c r="D346" s="23">
        <f t="shared" si="17"/>
        <v>2.3589314531626496E-2</v>
      </c>
      <c r="E346" s="24">
        <f t="shared" si="15"/>
        <v>2.8042857792851331E-4</v>
      </c>
    </row>
    <row r="347" spans="1:5">
      <c r="A347" s="21">
        <v>44699</v>
      </c>
      <c r="B347" s="20">
        <f>Prices!B347</f>
        <v>4008.01</v>
      </c>
      <c r="C347" s="23">
        <f t="shared" si="16"/>
        <v>-3.9464299471406164E-3</v>
      </c>
      <c r="D347" s="23">
        <f t="shared" si="17"/>
        <v>-3.9542376502765091E-3</v>
      </c>
      <c r="E347" s="24">
        <f t="shared" si="15"/>
        <v>7.8077031358926921E-6</v>
      </c>
    </row>
    <row r="348" spans="1:5">
      <c r="A348" s="21">
        <v>44700</v>
      </c>
      <c r="B348" s="20">
        <f>Prices!B348</f>
        <v>4088.85</v>
      </c>
      <c r="C348" s="23">
        <f t="shared" si="16"/>
        <v>2.0169610355263507E-2</v>
      </c>
      <c r="D348" s="23">
        <f t="shared" si="17"/>
        <v>1.9968898134440815E-2</v>
      </c>
      <c r="E348" s="24">
        <f t="shared" si="15"/>
        <v>2.0071222082269219E-4</v>
      </c>
    </row>
    <row r="349" spans="1:5">
      <c r="A349" s="21">
        <v>44701</v>
      </c>
      <c r="B349" s="20">
        <f>Prices!B349</f>
        <v>3923.68</v>
      </c>
      <c r="C349" s="23">
        <f t="shared" si="16"/>
        <v>-4.0395221150201173E-2</v>
      </c>
      <c r="D349" s="23">
        <f t="shared" si="17"/>
        <v>-4.1233767985439373E-2</v>
      </c>
      <c r="E349" s="24">
        <f t="shared" si="15"/>
        <v>8.3854683523820056E-4</v>
      </c>
    </row>
    <row r="350" spans="1:5">
      <c r="A350" s="21">
        <v>44704</v>
      </c>
      <c r="B350" s="20">
        <f>Prices!B350</f>
        <v>3900.79</v>
      </c>
      <c r="C350" s="23">
        <f t="shared" si="16"/>
        <v>-5.8338090771928074E-3</v>
      </c>
      <c r="D350" s="23">
        <f t="shared" si="17"/>
        <v>-5.8508922136055116E-3</v>
      </c>
      <c r="E350" s="24">
        <f t="shared" si="15"/>
        <v>1.7083136412704251E-5</v>
      </c>
    </row>
    <row r="351" spans="1:5">
      <c r="A351" s="21">
        <v>44705</v>
      </c>
      <c r="B351" s="20">
        <f>Prices!B351</f>
        <v>3901.36</v>
      </c>
      <c r="C351" s="23">
        <f t="shared" si="16"/>
        <v>1.4612424662700728E-4</v>
      </c>
      <c r="D351" s="23">
        <f t="shared" si="17"/>
        <v>1.4611357151915558E-4</v>
      </c>
      <c r="E351" s="24">
        <f t="shared" si="15"/>
        <v>1.0675107851696895E-8</v>
      </c>
    </row>
    <row r="352" spans="1:5">
      <c r="A352" s="21">
        <v>44706</v>
      </c>
      <c r="B352" s="20">
        <f>Prices!B352</f>
        <v>3973.75</v>
      </c>
      <c r="C352" s="23">
        <f t="shared" si="16"/>
        <v>1.8555067976295414E-2</v>
      </c>
      <c r="D352" s="23">
        <f t="shared" si="17"/>
        <v>1.8385022946529016E-2</v>
      </c>
      <c r="E352" s="24">
        <f t="shared" si="15"/>
        <v>1.7004502976639829E-4</v>
      </c>
    </row>
    <row r="353" spans="1:5">
      <c r="A353" s="21">
        <v>44707</v>
      </c>
      <c r="B353" s="20">
        <f>Prices!B353</f>
        <v>3941.48</v>
      </c>
      <c r="C353" s="23">
        <f t="shared" si="16"/>
        <v>-8.1207927021075769E-3</v>
      </c>
      <c r="D353" s="23">
        <f t="shared" si="17"/>
        <v>-8.1539459482493481E-3</v>
      </c>
      <c r="E353" s="24">
        <f t="shared" si="15"/>
        <v>3.3153246141771203E-5</v>
      </c>
    </row>
    <row r="354" spans="1:5">
      <c r="A354" s="21">
        <v>44708</v>
      </c>
      <c r="B354" s="20">
        <f>Prices!B354</f>
        <v>3978.73</v>
      </c>
      <c r="C354" s="23">
        <f t="shared" si="16"/>
        <v>9.450764687376316E-3</v>
      </c>
      <c r="D354" s="23">
        <f t="shared" si="17"/>
        <v>9.4063856025386056E-3</v>
      </c>
      <c r="E354" s="24">
        <f t="shared" si="15"/>
        <v>4.4379084837710414E-5</v>
      </c>
    </row>
    <row r="355" spans="1:5">
      <c r="A355" s="21">
        <v>44712</v>
      </c>
      <c r="B355" s="20">
        <f>Prices!B355</f>
        <v>4057.84</v>
      </c>
      <c r="C355" s="23">
        <f t="shared" si="16"/>
        <v>1.9883229070582858E-2</v>
      </c>
      <c r="D355" s="23">
        <f t="shared" si="17"/>
        <v>1.9688139439344957E-2</v>
      </c>
      <c r="E355" s="24">
        <f t="shared" si="15"/>
        <v>1.9508963123790121E-4</v>
      </c>
    </row>
    <row r="356" spans="1:5">
      <c r="A356" s="21">
        <v>44713</v>
      </c>
      <c r="B356" s="20">
        <f>Prices!B356</f>
        <v>4158.24</v>
      </c>
      <c r="C356" s="23">
        <f t="shared" si="16"/>
        <v>2.4742227391912848E-2</v>
      </c>
      <c r="D356" s="23">
        <f t="shared" si="17"/>
        <v>2.4441095491293145E-2</v>
      </c>
      <c r="E356" s="24">
        <f t="shared" si="15"/>
        <v>3.0113190061970344E-4</v>
      </c>
    </row>
    <row r="357" spans="1:5">
      <c r="A357" s="21">
        <v>44714</v>
      </c>
      <c r="B357" s="20">
        <f>Prices!B357</f>
        <v>4132.1499999999996</v>
      </c>
      <c r="C357" s="23">
        <f t="shared" si="16"/>
        <v>-6.2742891223210176E-3</v>
      </c>
      <c r="D357" s="23">
        <f t="shared" si="17"/>
        <v>-6.2940551963996914E-3</v>
      </c>
      <c r="E357" s="24">
        <f t="shared" si="15"/>
        <v>1.9766074078673805E-5</v>
      </c>
    </row>
    <row r="358" spans="1:5">
      <c r="A358" s="21">
        <v>44715</v>
      </c>
      <c r="B358" s="20">
        <f>Prices!B358</f>
        <v>4101.2299999999996</v>
      </c>
      <c r="C358" s="23">
        <f t="shared" si="16"/>
        <v>-7.482787410912013E-3</v>
      </c>
      <c r="D358" s="23">
        <f t="shared" si="17"/>
        <v>-7.5109239121430331E-3</v>
      </c>
      <c r="E358" s="24">
        <f t="shared" si="15"/>
        <v>2.8136501231020017E-5</v>
      </c>
    </row>
    <row r="359" spans="1:5">
      <c r="A359" s="21">
        <v>44718</v>
      </c>
      <c r="B359" s="20">
        <f>Prices!B359</f>
        <v>4176.82</v>
      </c>
      <c r="C359" s="23">
        <f t="shared" si="16"/>
        <v>1.8431056049038986E-2</v>
      </c>
      <c r="D359" s="23">
        <f t="shared" si="17"/>
        <v>1.8263262738202751E-2</v>
      </c>
      <c r="E359" s="24">
        <f t="shared" si="15"/>
        <v>1.6779331083623464E-4</v>
      </c>
    </row>
    <row r="360" spans="1:5">
      <c r="A360" s="21">
        <v>44719</v>
      </c>
      <c r="B360" s="20">
        <f>Prices!B360</f>
        <v>4108.54</v>
      </c>
      <c r="C360" s="23">
        <f t="shared" si="16"/>
        <v>-1.6347364741597616E-2</v>
      </c>
      <c r="D360" s="23">
        <f t="shared" si="17"/>
        <v>-1.6482457202400495E-2</v>
      </c>
      <c r="E360" s="24">
        <f t="shared" si="15"/>
        <v>1.3509246080287834E-4</v>
      </c>
    </row>
    <row r="361" spans="1:5">
      <c r="A361" s="21">
        <v>44720</v>
      </c>
      <c r="B361" s="20">
        <f>Prices!B361</f>
        <v>4121.43</v>
      </c>
      <c r="C361" s="23">
        <f t="shared" si="16"/>
        <v>3.1373675320187531E-3</v>
      </c>
      <c r="D361" s="23">
        <f t="shared" si="17"/>
        <v>3.1324562641237242E-3</v>
      </c>
      <c r="E361" s="24">
        <f t="shared" si="15"/>
        <v>4.9112678950288813E-6</v>
      </c>
    </row>
    <row r="362" spans="1:5">
      <c r="A362" s="21">
        <v>44721</v>
      </c>
      <c r="B362" s="20">
        <f>Prices!B362</f>
        <v>4160.68</v>
      </c>
      <c r="C362" s="23">
        <f t="shared" si="16"/>
        <v>9.5233935794129705E-3</v>
      </c>
      <c r="D362" s="23">
        <f t="shared" si="17"/>
        <v>9.4783319340661174E-3</v>
      </c>
      <c r="E362" s="24">
        <f t="shared" si="15"/>
        <v>4.5061645346853099E-5</v>
      </c>
    </row>
    <row r="363" spans="1:5">
      <c r="A363" s="21">
        <v>44722</v>
      </c>
      <c r="B363" s="20">
        <f>Prices!B363</f>
        <v>4115.7700000000004</v>
      </c>
      <c r="C363" s="23">
        <f t="shared" si="16"/>
        <v>-1.0793908688002887E-2</v>
      </c>
      <c r="D363" s="23">
        <f t="shared" si="17"/>
        <v>-1.0852585537420805E-2</v>
      </c>
      <c r="E363" s="24">
        <f t="shared" si="15"/>
        <v>5.8676849417918509E-5</v>
      </c>
    </row>
    <row r="364" spans="1:5">
      <c r="A364" s="21">
        <v>44725</v>
      </c>
      <c r="B364" s="20">
        <f>Prices!B364</f>
        <v>4017.82</v>
      </c>
      <c r="C364" s="23">
        <f t="shared" si="16"/>
        <v>-2.379870595295662E-2</v>
      </c>
      <c r="D364" s="23">
        <f t="shared" si="17"/>
        <v>-2.4086469933734811E-2</v>
      </c>
      <c r="E364" s="24">
        <f t="shared" si="15"/>
        <v>2.8776398077819121E-4</v>
      </c>
    </row>
    <row r="365" spans="1:5">
      <c r="A365" s="21">
        <v>44726</v>
      </c>
      <c r="B365" s="20">
        <f>Prices!B365</f>
        <v>3900.86</v>
      </c>
      <c r="C365" s="23">
        <f t="shared" si="16"/>
        <v>-2.9110313553120853E-2</v>
      </c>
      <c r="D365" s="23">
        <f t="shared" si="17"/>
        <v>-2.954242533536117E-2</v>
      </c>
      <c r="E365" s="24">
        <f t="shared" si="15"/>
        <v>4.3211178224031657E-4</v>
      </c>
    </row>
    <row r="366" spans="1:5">
      <c r="A366" s="21">
        <v>44727</v>
      </c>
      <c r="B366" s="20">
        <f>Prices!B366</f>
        <v>3749.63</v>
      </c>
      <c r="C366" s="23">
        <f t="shared" si="16"/>
        <v>-3.8768374153391821E-2</v>
      </c>
      <c r="D366" s="23">
        <f t="shared" si="17"/>
        <v>-3.9539873198958186E-2</v>
      </c>
      <c r="E366" s="24">
        <f t="shared" si="15"/>
        <v>7.7149904556636506E-4</v>
      </c>
    </row>
    <row r="367" spans="1:5">
      <c r="A367" s="21">
        <v>44728</v>
      </c>
      <c r="B367" s="20">
        <f>Prices!B367</f>
        <v>3735.48</v>
      </c>
      <c r="C367" s="23">
        <f t="shared" si="16"/>
        <v>-3.7737056722930238E-3</v>
      </c>
      <c r="D367" s="23">
        <f t="shared" si="17"/>
        <v>-3.7808440639954524E-3</v>
      </c>
      <c r="E367" s="24">
        <f t="shared" si="15"/>
        <v>7.1383917024285884E-6</v>
      </c>
    </row>
    <row r="368" spans="1:5">
      <c r="A368" s="21">
        <v>44729</v>
      </c>
      <c r="B368" s="20">
        <f>Prices!B368</f>
        <v>3789.99</v>
      </c>
      <c r="C368" s="23">
        <f t="shared" si="16"/>
        <v>1.4592502168395966E-2</v>
      </c>
      <c r="D368" s="23">
        <f t="shared" si="17"/>
        <v>1.4487056184644877E-2</v>
      </c>
      <c r="E368" s="24">
        <f t="shared" si="15"/>
        <v>1.0544598375108842E-4</v>
      </c>
    </row>
    <row r="369" spans="1:5">
      <c r="A369" s="21">
        <v>44733</v>
      </c>
      <c r="B369" s="20">
        <f>Prices!B369</f>
        <v>3666.77</v>
      </c>
      <c r="C369" s="23">
        <f t="shared" si="16"/>
        <v>-3.2511959134456765E-2</v>
      </c>
      <c r="D369" s="23">
        <f t="shared" si="17"/>
        <v>-3.3052215017083934E-2</v>
      </c>
      <c r="E369" s="24">
        <f t="shared" si="15"/>
        <v>5.4025588262716917E-4</v>
      </c>
    </row>
    <row r="370" spans="1:5">
      <c r="A370" s="21">
        <v>44734</v>
      </c>
      <c r="B370" s="20">
        <f>Prices!B370</f>
        <v>3674.84</v>
      </c>
      <c r="C370" s="23">
        <f t="shared" si="16"/>
        <v>2.2008470670372465E-3</v>
      </c>
      <c r="D370" s="23">
        <f t="shared" si="17"/>
        <v>2.1984287507105164E-3</v>
      </c>
      <c r="E370" s="24">
        <f t="shared" si="15"/>
        <v>2.4183163267301258E-6</v>
      </c>
    </row>
    <row r="371" spans="1:5">
      <c r="A371" s="21">
        <v>44735</v>
      </c>
      <c r="B371" s="20">
        <f>Prices!B371</f>
        <v>3764.79</v>
      </c>
      <c r="C371" s="23">
        <f t="shared" si="16"/>
        <v>2.4477256152648771E-2</v>
      </c>
      <c r="D371" s="23">
        <f t="shared" si="17"/>
        <v>2.4182488501784571E-2</v>
      </c>
      <c r="E371" s="24">
        <f t="shared" si="15"/>
        <v>2.9476765086420068E-4</v>
      </c>
    </row>
    <row r="372" spans="1:5">
      <c r="A372" s="21">
        <v>44736</v>
      </c>
      <c r="B372" s="20">
        <f>Prices!B372</f>
        <v>3759.89</v>
      </c>
      <c r="C372" s="23">
        <f t="shared" si="16"/>
        <v>-1.3015334188626964E-3</v>
      </c>
      <c r="D372" s="23">
        <f t="shared" si="17"/>
        <v>-1.3023811491289687E-3</v>
      </c>
      <c r="E372" s="24">
        <f t="shared" si="15"/>
        <v>8.4773026627236667E-7</v>
      </c>
    </row>
    <row r="373" spans="1:5">
      <c r="A373" s="21">
        <v>44739</v>
      </c>
      <c r="B373" s="20">
        <f>Prices!B373</f>
        <v>3795.73</v>
      </c>
      <c r="C373" s="23">
        <f t="shared" si="16"/>
        <v>9.5321937609877273E-3</v>
      </c>
      <c r="D373" s="23">
        <f t="shared" si="17"/>
        <v>9.4870490606574001E-3</v>
      </c>
      <c r="E373" s="24">
        <f t="shared" si="15"/>
        <v>4.514470033032715E-5</v>
      </c>
    </row>
    <row r="374" spans="1:5">
      <c r="A374" s="21">
        <v>44740</v>
      </c>
      <c r="B374" s="20">
        <f>Prices!B374</f>
        <v>3911.74</v>
      </c>
      <c r="C374" s="23">
        <f t="shared" si="16"/>
        <v>3.0563290855777352E-2</v>
      </c>
      <c r="D374" s="23">
        <f t="shared" si="17"/>
        <v>3.0105537080807647E-2</v>
      </c>
      <c r="E374" s="24">
        <f t="shared" si="15"/>
        <v>4.5775377496970471E-4</v>
      </c>
    </row>
    <row r="375" spans="1:5">
      <c r="A375" s="21">
        <v>44741</v>
      </c>
      <c r="B375" s="20">
        <f>Prices!B375</f>
        <v>3900.11</v>
      </c>
      <c r="C375" s="23">
        <f t="shared" si="16"/>
        <v>-2.9731014842498877E-3</v>
      </c>
      <c r="D375" s="23">
        <f t="shared" si="17"/>
        <v>-2.9775299301252065E-3</v>
      </c>
      <c r="E375" s="24">
        <f t="shared" si="15"/>
        <v>4.4284458753187685E-6</v>
      </c>
    </row>
    <row r="376" spans="1:5">
      <c r="A376" s="21">
        <v>44742</v>
      </c>
      <c r="B376" s="20">
        <f>Prices!B376</f>
        <v>3821.55</v>
      </c>
      <c r="C376" s="23">
        <f t="shared" si="16"/>
        <v>-2.0143021607082864E-2</v>
      </c>
      <c r="D376" s="23">
        <f t="shared" si="17"/>
        <v>-2.0348658383248716E-2</v>
      </c>
      <c r="E376" s="24">
        <f t="shared" si="15"/>
        <v>2.0563677616585244E-4</v>
      </c>
    </row>
    <row r="377" spans="1:5">
      <c r="A377" s="21">
        <v>44743</v>
      </c>
      <c r="B377" s="20">
        <f>Prices!B377</f>
        <v>3818.83</v>
      </c>
      <c r="C377" s="23">
        <f t="shared" si="16"/>
        <v>-7.1175308448149426E-4</v>
      </c>
      <c r="D377" s="23">
        <f t="shared" si="17"/>
        <v>-7.1200650096186937E-4</v>
      </c>
      <c r="E377" s="24">
        <f t="shared" si="15"/>
        <v>2.5341648037511579E-7</v>
      </c>
    </row>
    <row r="378" spans="1:5">
      <c r="A378" s="21">
        <v>44747</v>
      </c>
      <c r="B378" s="20">
        <f>Prices!B378</f>
        <v>3785.38</v>
      </c>
      <c r="C378" s="23">
        <f t="shared" si="16"/>
        <v>-8.7592273026031054E-3</v>
      </c>
      <c r="D378" s="23">
        <f t="shared" si="17"/>
        <v>-8.7978148306084494E-3</v>
      </c>
      <c r="E378" s="24">
        <f t="shared" si="15"/>
        <v>3.8587528005343957E-5</v>
      </c>
    </row>
    <row r="379" spans="1:5">
      <c r="A379" s="21">
        <v>44748</v>
      </c>
      <c r="B379" s="20">
        <f>Prices!B379</f>
        <v>3825.33</v>
      </c>
      <c r="C379" s="23">
        <f t="shared" si="16"/>
        <v>1.0553762105785897E-2</v>
      </c>
      <c r="D379" s="23">
        <f t="shared" si="17"/>
        <v>1.0498459915641863E-2</v>
      </c>
      <c r="E379" s="24">
        <f t="shared" si="15"/>
        <v>5.5302190144034327E-5</v>
      </c>
    </row>
    <row r="380" spans="1:5">
      <c r="A380" s="21">
        <v>44749</v>
      </c>
      <c r="B380" s="20">
        <f>Prices!B380</f>
        <v>3831.39</v>
      </c>
      <c r="C380" s="23">
        <f t="shared" si="16"/>
        <v>1.5841770513916305E-3</v>
      </c>
      <c r="D380" s="23">
        <f t="shared" si="17"/>
        <v>1.5829235665797978E-3</v>
      </c>
      <c r="E380" s="24">
        <f t="shared" si="15"/>
        <v>1.2534848118327113E-6</v>
      </c>
    </row>
    <row r="381" spans="1:5">
      <c r="A381" s="21">
        <v>44750</v>
      </c>
      <c r="B381" s="20">
        <f>Prices!B381</f>
        <v>3845.08</v>
      </c>
      <c r="C381" s="23">
        <f t="shared" si="16"/>
        <v>3.5731157621646595E-3</v>
      </c>
      <c r="D381" s="23">
        <f t="shared" si="17"/>
        <v>3.5667473495814678E-3</v>
      </c>
      <c r="E381" s="24">
        <f t="shared" si="15"/>
        <v>6.3684125831916551E-6</v>
      </c>
    </row>
    <row r="382" spans="1:5">
      <c r="A382" s="21">
        <v>44753</v>
      </c>
      <c r="B382" s="20">
        <f>Prices!B382</f>
        <v>3902.62</v>
      </c>
      <c r="C382" s="23">
        <f t="shared" si="16"/>
        <v>1.4964578110208361E-2</v>
      </c>
      <c r="D382" s="23">
        <f t="shared" si="17"/>
        <v>1.4853713471199018E-2</v>
      </c>
      <c r="E382" s="24">
        <f t="shared" si="15"/>
        <v>1.1086463900934242E-4</v>
      </c>
    </row>
    <row r="383" spans="1:5">
      <c r="A383" s="21">
        <v>44754</v>
      </c>
      <c r="B383" s="20">
        <f>Prices!B383</f>
        <v>3899.38</v>
      </c>
      <c r="C383" s="23">
        <f t="shared" si="16"/>
        <v>-8.3021149894168069E-4</v>
      </c>
      <c r="D383" s="23">
        <f t="shared" si="17"/>
        <v>-8.3055631536842949E-4</v>
      </c>
      <c r="E383" s="24">
        <f t="shared" si="15"/>
        <v>3.4481642674879295E-7</v>
      </c>
    </row>
    <row r="384" spans="1:5">
      <c r="A384" s="21">
        <v>44755</v>
      </c>
      <c r="B384" s="20">
        <f>Prices!B384</f>
        <v>3854.43</v>
      </c>
      <c r="C384" s="23">
        <f t="shared" si="16"/>
        <v>-1.152747359836699E-2</v>
      </c>
      <c r="D384" s="23">
        <f t="shared" si="17"/>
        <v>-1.159442997810581E-2</v>
      </c>
      <c r="E384" s="24">
        <f t="shared" si="15"/>
        <v>6.695637973882021E-5</v>
      </c>
    </row>
    <row r="385" spans="1:5">
      <c r="A385" s="21">
        <v>44756</v>
      </c>
      <c r="B385" s="20">
        <f>Prices!B385</f>
        <v>3818.8</v>
      </c>
      <c r="C385" s="23">
        <f t="shared" si="16"/>
        <v>-9.2439089567068686E-3</v>
      </c>
      <c r="D385" s="23">
        <f t="shared" si="17"/>
        <v>-9.2868990190167582E-3</v>
      </c>
      <c r="E385" s="24">
        <f t="shared" si="15"/>
        <v>4.2990062309889582E-5</v>
      </c>
    </row>
    <row r="386" spans="1:5">
      <c r="A386" s="21">
        <v>44757</v>
      </c>
      <c r="B386" s="20">
        <f>Prices!B386</f>
        <v>3801.78</v>
      </c>
      <c r="C386" s="23">
        <f t="shared" si="16"/>
        <v>-4.4568974546978059E-3</v>
      </c>
      <c r="D386" s="23">
        <f t="shared" si="17"/>
        <v>-4.466859031662644E-3</v>
      </c>
      <c r="E386" s="24">
        <f t="shared" si="15"/>
        <v>9.9615769648380564E-6</v>
      </c>
    </row>
    <row r="387" spans="1:5">
      <c r="A387" s="21">
        <v>44760</v>
      </c>
      <c r="B387" s="20">
        <f>Prices!B387</f>
        <v>3790.38</v>
      </c>
      <c r="C387" s="23">
        <f t="shared" si="16"/>
        <v>-2.9985953947887808E-3</v>
      </c>
      <c r="D387" s="23">
        <f t="shared" si="17"/>
        <v>-3.0031001895847553E-3</v>
      </c>
      <c r="E387" s="24">
        <f t="shared" ref="E387:E450" si="18">C387-D387</f>
        <v>4.5047947959744872E-6</v>
      </c>
    </row>
    <row r="388" spans="1:5">
      <c r="A388" s="21">
        <v>44761</v>
      </c>
      <c r="B388" s="20">
        <f>Prices!B388</f>
        <v>3863.16</v>
      </c>
      <c r="C388" s="23">
        <f t="shared" ref="C388:C451" si="19">(B388-B387)/B387</f>
        <v>1.9201241036518699E-2</v>
      </c>
      <c r="D388" s="23">
        <f t="shared" ref="D388:D451" si="20">LN(B388/B387)</f>
        <v>1.9019223492515371E-2</v>
      </c>
      <c r="E388" s="24">
        <f t="shared" si="18"/>
        <v>1.8201754400332809E-4</v>
      </c>
    </row>
    <row r="389" spans="1:5">
      <c r="A389" s="21">
        <v>44762</v>
      </c>
      <c r="B389" s="20">
        <f>Prices!B389</f>
        <v>3830.85</v>
      </c>
      <c r="C389" s="23">
        <f t="shared" si="19"/>
        <v>-8.3636194203708745E-3</v>
      </c>
      <c r="D389" s="23">
        <f t="shared" si="20"/>
        <v>-8.398790728860633E-3</v>
      </c>
      <c r="E389" s="24">
        <f t="shared" si="18"/>
        <v>3.5171308489758552E-5</v>
      </c>
    </row>
    <row r="390" spans="1:5">
      <c r="A390" s="21">
        <v>44763</v>
      </c>
      <c r="B390" s="20">
        <f>Prices!B390</f>
        <v>3936.69</v>
      </c>
      <c r="C390" s="23">
        <f t="shared" si="19"/>
        <v>2.7628333137554369E-2</v>
      </c>
      <c r="D390" s="23">
        <f t="shared" si="20"/>
        <v>2.7253558019802913E-2</v>
      </c>
      <c r="E390" s="24">
        <f t="shared" si="18"/>
        <v>3.7477511775145522E-4</v>
      </c>
    </row>
    <row r="391" spans="1:5">
      <c r="A391" s="21">
        <v>44764</v>
      </c>
      <c r="B391" s="20">
        <f>Prices!B391</f>
        <v>3959.9</v>
      </c>
      <c r="C391" s="23">
        <f t="shared" si="19"/>
        <v>5.8958160281861252E-3</v>
      </c>
      <c r="D391" s="23">
        <f t="shared" si="20"/>
        <v>5.8785037183350592E-3</v>
      </c>
      <c r="E391" s="24">
        <f t="shared" si="18"/>
        <v>1.7312309851066042E-5</v>
      </c>
    </row>
    <row r="392" spans="1:5">
      <c r="A392" s="21">
        <v>44767</v>
      </c>
      <c r="B392" s="20">
        <f>Prices!B392</f>
        <v>3998.95</v>
      </c>
      <c r="C392" s="23">
        <f t="shared" si="19"/>
        <v>9.861360135356885E-3</v>
      </c>
      <c r="D392" s="23">
        <f t="shared" si="20"/>
        <v>9.8130542384489011E-3</v>
      </c>
      <c r="E392" s="24">
        <f t="shared" si="18"/>
        <v>4.830589690798387E-5</v>
      </c>
    </row>
    <row r="393" spans="1:5">
      <c r="A393" s="21">
        <v>44768</v>
      </c>
      <c r="B393" s="20">
        <f>Prices!B393</f>
        <v>3961.63</v>
      </c>
      <c r="C393" s="23">
        <f t="shared" si="19"/>
        <v>-9.3324497680640443E-3</v>
      </c>
      <c r="D393" s="23">
        <f t="shared" si="20"/>
        <v>-9.3762699234227094E-3</v>
      </c>
      <c r="E393" s="24">
        <f t="shared" si="18"/>
        <v>4.3820155358665139E-5</v>
      </c>
    </row>
    <row r="394" spans="1:5">
      <c r="A394" s="21">
        <v>44769</v>
      </c>
      <c r="B394" s="20">
        <f>Prices!B394</f>
        <v>3966.84</v>
      </c>
      <c r="C394" s="23">
        <f t="shared" si="19"/>
        <v>1.3151152429681813E-3</v>
      </c>
      <c r="D394" s="23">
        <f t="shared" si="20"/>
        <v>1.3142512363463167E-3</v>
      </c>
      <c r="E394" s="24">
        <f t="shared" si="18"/>
        <v>8.6400662186467483E-7</v>
      </c>
    </row>
    <row r="395" spans="1:5">
      <c r="A395" s="21">
        <v>44770</v>
      </c>
      <c r="B395" s="20">
        <f>Prices!B395</f>
        <v>3921.05</v>
      </c>
      <c r="C395" s="23">
        <f t="shared" si="19"/>
        <v>-1.154319307055489E-2</v>
      </c>
      <c r="D395" s="23">
        <f t="shared" si="20"/>
        <v>-1.161033289574997E-2</v>
      </c>
      <c r="E395" s="24">
        <f t="shared" si="18"/>
        <v>6.7139825195079716E-5</v>
      </c>
    </row>
    <row r="396" spans="1:5">
      <c r="A396" s="21">
        <v>44771</v>
      </c>
      <c r="B396" s="20">
        <f>Prices!B396</f>
        <v>4023.61</v>
      </c>
      <c r="C396" s="23">
        <f t="shared" si="19"/>
        <v>2.6156259165274594E-2</v>
      </c>
      <c r="D396" s="23">
        <f t="shared" si="20"/>
        <v>2.5820034533563709E-2</v>
      </c>
      <c r="E396" s="24">
        <f t="shared" si="18"/>
        <v>3.3622463171088454E-4</v>
      </c>
    </row>
    <row r="397" spans="1:5">
      <c r="A397" s="21">
        <v>44774</v>
      </c>
      <c r="B397" s="20">
        <f>Prices!B397</f>
        <v>4072.43</v>
      </c>
      <c r="C397" s="23">
        <f t="shared" si="19"/>
        <v>1.2133382708562635E-2</v>
      </c>
      <c r="D397" s="23">
        <f t="shared" si="20"/>
        <v>1.2060363275690102E-2</v>
      </c>
      <c r="E397" s="24">
        <f t="shared" si="18"/>
        <v>7.3019432872533513E-5</v>
      </c>
    </row>
    <row r="398" spans="1:5">
      <c r="A398" s="21">
        <v>44775</v>
      </c>
      <c r="B398" s="20">
        <f>Prices!B398</f>
        <v>4130.29</v>
      </c>
      <c r="C398" s="23">
        <f t="shared" si="19"/>
        <v>1.4207733466259734E-2</v>
      </c>
      <c r="D398" s="23">
        <f t="shared" si="20"/>
        <v>1.4107749538291978E-2</v>
      </c>
      <c r="E398" s="24">
        <f t="shared" si="18"/>
        <v>9.9983927967756125E-5</v>
      </c>
    </row>
    <row r="399" spans="1:5">
      <c r="A399" s="21">
        <v>44776</v>
      </c>
      <c r="B399" s="20">
        <f>Prices!B399</f>
        <v>4118.63</v>
      </c>
      <c r="C399" s="23">
        <f t="shared" si="19"/>
        <v>-2.8230463236237299E-3</v>
      </c>
      <c r="D399" s="23">
        <f t="shared" si="20"/>
        <v>-2.8270386343186992E-3</v>
      </c>
      <c r="E399" s="24">
        <f t="shared" si="18"/>
        <v>3.9923106949692894E-6</v>
      </c>
    </row>
    <row r="400" spans="1:5">
      <c r="A400" s="21">
        <v>44777</v>
      </c>
      <c r="B400" s="20">
        <f>Prices!B400</f>
        <v>4091.19</v>
      </c>
      <c r="C400" s="23">
        <f t="shared" si="19"/>
        <v>-6.6624095876541599E-3</v>
      </c>
      <c r="D400" s="23">
        <f t="shared" si="20"/>
        <v>-6.6847025099674136E-3</v>
      </c>
      <c r="E400" s="24">
        <f t="shared" si="18"/>
        <v>2.2292922313253694E-5</v>
      </c>
    </row>
    <row r="401" spans="1:5">
      <c r="A401" s="21">
        <v>44778</v>
      </c>
      <c r="B401" s="20">
        <f>Prices!B401</f>
        <v>4155.17</v>
      </c>
      <c r="C401" s="23">
        <f t="shared" si="19"/>
        <v>1.5638481713144591E-2</v>
      </c>
      <c r="D401" s="23">
        <f t="shared" si="20"/>
        <v>1.5517460750035557E-2</v>
      </c>
      <c r="E401" s="24">
        <f t="shared" si="18"/>
        <v>1.2102096310903469E-4</v>
      </c>
    </row>
    <row r="402" spans="1:5">
      <c r="A402" s="21">
        <v>44781</v>
      </c>
      <c r="B402" s="20">
        <f>Prices!B402</f>
        <v>4151.9399999999996</v>
      </c>
      <c r="C402" s="23">
        <f t="shared" si="19"/>
        <v>-7.7734484990998507E-4</v>
      </c>
      <c r="D402" s="23">
        <f t="shared" si="20"/>
        <v>-7.7764713908326987E-4</v>
      </c>
      <c r="E402" s="24">
        <f t="shared" si="18"/>
        <v>3.0228917328480303E-7</v>
      </c>
    </row>
    <row r="403" spans="1:5">
      <c r="A403" s="21">
        <v>44782</v>
      </c>
      <c r="B403" s="20">
        <f>Prices!B403</f>
        <v>4145.1899999999996</v>
      </c>
      <c r="C403" s="23">
        <f t="shared" si="19"/>
        <v>-1.6257460367924393E-3</v>
      </c>
      <c r="D403" s="23">
        <f t="shared" si="20"/>
        <v>-1.6270689959386672E-3</v>
      </c>
      <c r="E403" s="24">
        <f t="shared" si="18"/>
        <v>1.3229591462279346E-6</v>
      </c>
    </row>
    <row r="404" spans="1:5">
      <c r="A404" s="21">
        <v>44783</v>
      </c>
      <c r="B404" s="20">
        <f>Prices!B404</f>
        <v>4140.0600000000004</v>
      </c>
      <c r="C404" s="23">
        <f t="shared" si="19"/>
        <v>-1.2375789770792654E-3</v>
      </c>
      <c r="D404" s="23">
        <f t="shared" si="20"/>
        <v>-1.2383454103545306E-3</v>
      </c>
      <c r="E404" s="24">
        <f t="shared" si="18"/>
        <v>7.6643327526519298E-7</v>
      </c>
    </row>
    <row r="405" spans="1:5">
      <c r="A405" s="21">
        <v>44784</v>
      </c>
      <c r="B405" s="20">
        <f>Prices!B405</f>
        <v>4122.47</v>
      </c>
      <c r="C405" s="23">
        <f t="shared" si="19"/>
        <v>-4.248730694724266E-3</v>
      </c>
      <c r="D405" s="23">
        <f t="shared" si="20"/>
        <v>-4.2577821983481121E-3</v>
      </c>
      <c r="E405" s="24">
        <f t="shared" si="18"/>
        <v>9.051503623846123E-6</v>
      </c>
    </row>
    <row r="406" spans="1:5">
      <c r="A406" s="21">
        <v>44785</v>
      </c>
      <c r="B406" s="20">
        <f>Prices!B406</f>
        <v>4210.24</v>
      </c>
      <c r="C406" s="23">
        <f t="shared" si="19"/>
        <v>2.1290634013103677E-2</v>
      </c>
      <c r="D406" s="23">
        <f t="shared" si="20"/>
        <v>2.1067154907856916E-2</v>
      </c>
      <c r="E406" s="24">
        <f t="shared" si="18"/>
        <v>2.2347910524676134E-4</v>
      </c>
    </row>
    <row r="407" spans="1:5">
      <c r="A407" s="21">
        <v>44788</v>
      </c>
      <c r="B407" s="20">
        <f>Prices!B407</f>
        <v>4207.2700000000004</v>
      </c>
      <c r="C407" s="23">
        <f t="shared" si="19"/>
        <v>-7.0542296876172029E-4</v>
      </c>
      <c r="D407" s="23">
        <f t="shared" si="20"/>
        <v>-7.0567189661734585E-4</v>
      </c>
      <c r="E407" s="24">
        <f t="shared" si="18"/>
        <v>2.489278556255586E-7</v>
      </c>
    </row>
    <row r="408" spans="1:5">
      <c r="A408" s="21">
        <v>44789</v>
      </c>
      <c r="B408" s="20">
        <f>Prices!B408</f>
        <v>4280.1499999999996</v>
      </c>
      <c r="C408" s="23">
        <f t="shared" si="19"/>
        <v>1.7322396708554285E-2</v>
      </c>
      <c r="D408" s="23">
        <f t="shared" si="20"/>
        <v>1.7174074409836079E-2</v>
      </c>
      <c r="E408" s="24">
        <f t="shared" si="18"/>
        <v>1.4832229871820576E-4</v>
      </c>
    </row>
    <row r="409" spans="1:5">
      <c r="A409" s="21">
        <v>44790</v>
      </c>
      <c r="B409" s="20">
        <f>Prices!B409</f>
        <v>4297.1400000000003</v>
      </c>
      <c r="C409" s="23">
        <f t="shared" si="19"/>
        <v>3.969487050687638E-3</v>
      </c>
      <c r="D409" s="23">
        <f t="shared" si="20"/>
        <v>3.9616294239327712E-3</v>
      </c>
      <c r="E409" s="24">
        <f t="shared" si="18"/>
        <v>7.8576267548667589E-6</v>
      </c>
    </row>
    <row r="410" spans="1:5">
      <c r="A410" s="21">
        <v>44791</v>
      </c>
      <c r="B410" s="20">
        <f>Prices!B410</f>
        <v>4305.2</v>
      </c>
      <c r="C410" s="23">
        <f t="shared" si="19"/>
        <v>1.8756661407353472E-3</v>
      </c>
      <c r="D410" s="23">
        <f t="shared" si="20"/>
        <v>1.8739092755182558E-3</v>
      </c>
      <c r="E410" s="24">
        <f t="shared" si="18"/>
        <v>1.7568652170914419E-6</v>
      </c>
    </row>
    <row r="411" spans="1:5">
      <c r="A411" s="21">
        <v>44792</v>
      </c>
      <c r="B411" s="20">
        <f>Prices!B411</f>
        <v>4274.04</v>
      </c>
      <c r="C411" s="23">
        <f t="shared" si="19"/>
        <v>-7.2377589891293916E-3</v>
      </c>
      <c r="D411" s="23">
        <f t="shared" si="20"/>
        <v>-7.26407864047862E-3</v>
      </c>
      <c r="E411" s="24">
        <f t="shared" si="18"/>
        <v>2.6319651349228368E-5</v>
      </c>
    </row>
    <row r="412" spans="1:5">
      <c r="A412" s="21">
        <v>44795</v>
      </c>
      <c r="B412" s="20">
        <f>Prices!B412</f>
        <v>4283.74</v>
      </c>
      <c r="C412" s="23">
        <f t="shared" si="19"/>
        <v>2.2695154935376874E-3</v>
      </c>
      <c r="D412" s="23">
        <f t="shared" si="20"/>
        <v>2.2669440331611829E-3</v>
      </c>
      <c r="E412" s="24">
        <f t="shared" si="18"/>
        <v>2.571460376504537E-6</v>
      </c>
    </row>
    <row r="413" spans="1:5">
      <c r="A413" s="21">
        <v>44796</v>
      </c>
      <c r="B413" s="20">
        <f>Prices!B413</f>
        <v>4228.4799999999996</v>
      </c>
      <c r="C413" s="23">
        <f t="shared" si="19"/>
        <v>-1.2899942573545597E-2</v>
      </c>
      <c r="D413" s="23">
        <f t="shared" si="20"/>
        <v>-1.2983869381359623E-2</v>
      </c>
      <c r="E413" s="24">
        <f t="shared" si="18"/>
        <v>8.3926807814025534E-5</v>
      </c>
    </row>
    <row r="414" spans="1:5">
      <c r="A414" s="21">
        <v>44797</v>
      </c>
      <c r="B414" s="20">
        <f>Prices!B414</f>
        <v>4137.99</v>
      </c>
      <c r="C414" s="23">
        <f t="shared" si="19"/>
        <v>-2.1400124867564655E-2</v>
      </c>
      <c r="D414" s="23">
        <f t="shared" si="20"/>
        <v>-2.1632427725287454E-2</v>
      </c>
      <c r="E414" s="24">
        <f t="shared" si="18"/>
        <v>2.3230285772279924E-4</v>
      </c>
    </row>
    <row r="415" spans="1:5">
      <c r="A415" s="21">
        <v>44798</v>
      </c>
      <c r="B415" s="20">
        <f>Prices!B415</f>
        <v>4128.7299999999996</v>
      </c>
      <c r="C415" s="23">
        <f t="shared" si="19"/>
        <v>-2.2378014446627998E-3</v>
      </c>
      <c r="D415" s="23">
        <f t="shared" si="20"/>
        <v>-2.2403090640503252E-3</v>
      </c>
      <c r="E415" s="24">
        <f t="shared" si="18"/>
        <v>2.5076193875253269E-6</v>
      </c>
    </row>
    <row r="416" spans="1:5">
      <c r="A416" s="21">
        <v>44799</v>
      </c>
      <c r="B416" s="20">
        <f>Prices!B416</f>
        <v>4140.7700000000004</v>
      </c>
      <c r="C416" s="23">
        <f t="shared" si="19"/>
        <v>2.9161509713642873E-3</v>
      </c>
      <c r="D416" s="23">
        <f t="shared" si="20"/>
        <v>2.9119072513373811E-3</v>
      </c>
      <c r="E416" s="24">
        <f t="shared" si="18"/>
        <v>4.2437200269062822E-6</v>
      </c>
    </row>
    <row r="417" spans="1:5">
      <c r="A417" s="21">
        <v>44802</v>
      </c>
      <c r="B417" s="20">
        <f>Prices!B417</f>
        <v>4199.12</v>
      </c>
      <c r="C417" s="23">
        <f t="shared" si="19"/>
        <v>1.4091582000449059E-2</v>
      </c>
      <c r="D417" s="23">
        <f t="shared" si="20"/>
        <v>1.3993218645290096E-2</v>
      </c>
      <c r="E417" s="24">
        <f t="shared" si="18"/>
        <v>9.836335515896362E-5</v>
      </c>
    </row>
    <row r="418" spans="1:5">
      <c r="A418" s="21">
        <v>44803</v>
      </c>
      <c r="B418" s="20">
        <f>Prices!B418</f>
        <v>4057.66</v>
      </c>
      <c r="C418" s="23">
        <f t="shared" si="19"/>
        <v>-3.3688010821314951E-2</v>
      </c>
      <c r="D418" s="23">
        <f t="shared" si="20"/>
        <v>-3.4268526748985458E-2</v>
      </c>
      <c r="E418" s="24">
        <f t="shared" si="18"/>
        <v>5.8051592767050658E-4</v>
      </c>
    </row>
    <row r="419" spans="1:5">
      <c r="A419" s="21">
        <v>44804</v>
      </c>
      <c r="B419" s="20">
        <f>Prices!B419</f>
        <v>4030.61</v>
      </c>
      <c r="C419" s="23">
        <f t="shared" si="19"/>
        <v>-6.6664037893760762E-3</v>
      </c>
      <c r="D419" s="23">
        <f t="shared" si="20"/>
        <v>-6.6887235092639493E-3</v>
      </c>
      <c r="E419" s="24">
        <f t="shared" si="18"/>
        <v>2.2319719887873082E-5</v>
      </c>
    </row>
    <row r="420" spans="1:5">
      <c r="A420" s="21">
        <v>44805</v>
      </c>
      <c r="B420" s="20">
        <f>Prices!B420</f>
        <v>3986.16</v>
      </c>
      <c r="C420" s="23">
        <f t="shared" si="19"/>
        <v>-1.102810740805989E-2</v>
      </c>
      <c r="D420" s="23">
        <f t="shared" si="20"/>
        <v>-1.1089367791653617E-2</v>
      </c>
      <c r="E420" s="24">
        <f t="shared" si="18"/>
        <v>6.1260383593726708E-5</v>
      </c>
    </row>
    <row r="421" spans="1:5">
      <c r="A421" s="21">
        <v>44806</v>
      </c>
      <c r="B421" s="20">
        <f>Prices!B421</f>
        <v>3955</v>
      </c>
      <c r="C421" s="23">
        <f t="shared" si="19"/>
        <v>-7.8170469825596198E-3</v>
      </c>
      <c r="D421" s="23">
        <f t="shared" si="20"/>
        <v>-7.8477602570987508E-3</v>
      </c>
      <c r="E421" s="24">
        <f t="shared" si="18"/>
        <v>3.0713274539130933E-5</v>
      </c>
    </row>
    <row r="422" spans="1:5">
      <c r="A422" s="21">
        <v>44810</v>
      </c>
      <c r="B422" s="20">
        <f>Prices!B422</f>
        <v>3966.85</v>
      </c>
      <c r="C422" s="23">
        <f t="shared" si="19"/>
        <v>2.9962073324904955E-3</v>
      </c>
      <c r="D422" s="23">
        <f t="shared" si="20"/>
        <v>2.9917276491103818E-3</v>
      </c>
      <c r="E422" s="24">
        <f t="shared" si="18"/>
        <v>4.4796833801137234E-6</v>
      </c>
    </row>
    <row r="423" spans="1:5">
      <c r="A423" s="21">
        <v>44811</v>
      </c>
      <c r="B423" s="20">
        <f>Prices!B423</f>
        <v>3924.26</v>
      </c>
      <c r="C423" s="23">
        <f t="shared" si="19"/>
        <v>-1.0736478566116614E-2</v>
      </c>
      <c r="D423" s="23">
        <f t="shared" si="20"/>
        <v>-1.0794530441166154E-2</v>
      </c>
      <c r="E423" s="24">
        <f t="shared" si="18"/>
        <v>5.8051875049539708E-5</v>
      </c>
    </row>
    <row r="424" spans="1:5">
      <c r="A424" s="21">
        <v>44812</v>
      </c>
      <c r="B424" s="20">
        <f>Prices!B424</f>
        <v>3908.19</v>
      </c>
      <c r="C424" s="23">
        <f t="shared" si="19"/>
        <v>-4.0950395743401717E-3</v>
      </c>
      <c r="D424" s="23">
        <f t="shared" si="20"/>
        <v>-4.1034472098145404E-3</v>
      </c>
      <c r="E424" s="24">
        <f t="shared" si="18"/>
        <v>8.4076354743686452E-6</v>
      </c>
    </row>
    <row r="425" spans="1:5">
      <c r="A425" s="21">
        <v>44813</v>
      </c>
      <c r="B425" s="20">
        <f>Prices!B425</f>
        <v>3979.87</v>
      </c>
      <c r="C425" s="23">
        <f t="shared" si="19"/>
        <v>1.8340971140092942E-2</v>
      </c>
      <c r="D425" s="23">
        <f t="shared" si="20"/>
        <v>1.8174804228558855E-2</v>
      </c>
      <c r="E425" s="24">
        <f t="shared" si="18"/>
        <v>1.6616691153408664E-4</v>
      </c>
    </row>
    <row r="426" spans="1:5">
      <c r="A426" s="21">
        <v>44816</v>
      </c>
      <c r="B426" s="20">
        <f>Prices!B426</f>
        <v>4006.18</v>
      </c>
      <c r="C426" s="23">
        <f t="shared" si="19"/>
        <v>6.6107686934497728E-3</v>
      </c>
      <c r="D426" s="23">
        <f t="shared" si="20"/>
        <v>6.5890133889801002E-3</v>
      </c>
      <c r="E426" s="24">
        <f t="shared" si="18"/>
        <v>2.1755304469672603E-5</v>
      </c>
    </row>
    <row r="427" spans="1:5">
      <c r="A427" s="21">
        <v>44817</v>
      </c>
      <c r="B427" s="20">
        <f>Prices!B427</f>
        <v>4067.36</v>
      </c>
      <c r="C427" s="23">
        <f t="shared" si="19"/>
        <v>1.5271405678227212E-2</v>
      </c>
      <c r="D427" s="23">
        <f t="shared" si="20"/>
        <v>1.5155971507018435E-2</v>
      </c>
      <c r="E427" s="24">
        <f t="shared" si="18"/>
        <v>1.1543417120877739E-4</v>
      </c>
    </row>
    <row r="428" spans="1:5">
      <c r="A428" s="21">
        <v>44818</v>
      </c>
      <c r="B428" s="20">
        <f>Prices!B428</f>
        <v>4110.41</v>
      </c>
      <c r="C428" s="23">
        <f t="shared" si="19"/>
        <v>1.0584261044018658E-2</v>
      </c>
      <c r="D428" s="23">
        <f t="shared" si="20"/>
        <v>1.0528639881468727E-2</v>
      </c>
      <c r="E428" s="24">
        <f t="shared" si="18"/>
        <v>5.5621162549930603E-5</v>
      </c>
    </row>
    <row r="429" spans="1:5">
      <c r="A429" s="21">
        <v>44819</v>
      </c>
      <c r="B429" s="20">
        <f>Prices!B429</f>
        <v>3932.69</v>
      </c>
      <c r="C429" s="23">
        <f t="shared" si="19"/>
        <v>-4.3236562775976074E-2</v>
      </c>
      <c r="D429" s="23">
        <f t="shared" si="20"/>
        <v>-4.4199110119582059E-2</v>
      </c>
      <c r="E429" s="24">
        <f t="shared" si="18"/>
        <v>9.6254734360598504E-4</v>
      </c>
    </row>
    <row r="430" spans="1:5">
      <c r="A430" s="21">
        <v>44820</v>
      </c>
      <c r="B430" s="20">
        <f>Prices!B430</f>
        <v>3946.01</v>
      </c>
      <c r="C430" s="23">
        <f t="shared" si="19"/>
        <v>3.386994652515241E-3</v>
      </c>
      <c r="D430" s="23">
        <f t="shared" si="20"/>
        <v>3.3812717048818559E-3</v>
      </c>
      <c r="E430" s="24">
        <f t="shared" si="18"/>
        <v>5.7229476333850622E-6</v>
      </c>
    </row>
    <row r="431" spans="1:5">
      <c r="A431" s="21">
        <v>44823</v>
      </c>
      <c r="B431" s="20">
        <f>Prices!B431</f>
        <v>3901.35</v>
      </c>
      <c r="C431" s="23">
        <f t="shared" si="19"/>
        <v>-1.1317761485652673E-2</v>
      </c>
      <c r="D431" s="23">
        <f t="shared" si="20"/>
        <v>-1.1382294724738607E-2</v>
      </c>
      <c r="E431" s="24">
        <f t="shared" si="18"/>
        <v>6.4533239085933641E-5</v>
      </c>
    </row>
    <row r="432" spans="1:5">
      <c r="A432" s="21">
        <v>44824</v>
      </c>
      <c r="B432" s="20">
        <f>Prices!B432</f>
        <v>3873.33</v>
      </c>
      <c r="C432" s="23">
        <f t="shared" si="19"/>
        <v>-7.182129262947437E-3</v>
      </c>
      <c r="D432" s="23">
        <f t="shared" si="20"/>
        <v>-7.208044914246866E-3</v>
      </c>
      <c r="E432" s="24">
        <f t="shared" si="18"/>
        <v>2.5915651299428938E-5</v>
      </c>
    </row>
    <row r="433" spans="1:5">
      <c r="A433" s="21">
        <v>44825</v>
      </c>
      <c r="B433" s="20">
        <f>Prices!B433</f>
        <v>3899.89</v>
      </c>
      <c r="C433" s="23">
        <f t="shared" si="19"/>
        <v>6.8571487583035644E-3</v>
      </c>
      <c r="D433" s="23">
        <f t="shared" si="20"/>
        <v>6.8337454395362542E-3</v>
      </c>
      <c r="E433" s="24">
        <f t="shared" si="18"/>
        <v>2.3403318767310256E-5</v>
      </c>
    </row>
    <row r="434" spans="1:5">
      <c r="A434" s="21">
        <v>44826</v>
      </c>
      <c r="B434" s="20">
        <f>Prices!B434</f>
        <v>3855.93</v>
      </c>
      <c r="C434" s="23">
        <f t="shared" si="19"/>
        <v>-1.1272112803181638E-2</v>
      </c>
      <c r="D434" s="23">
        <f t="shared" si="20"/>
        <v>-1.1336124553072551E-2</v>
      </c>
      <c r="E434" s="24">
        <f t="shared" si="18"/>
        <v>6.4011749890912489E-5</v>
      </c>
    </row>
    <row r="435" spans="1:5">
      <c r="A435" s="21">
        <v>44827</v>
      </c>
      <c r="B435" s="20">
        <f>Prices!B435</f>
        <v>3789.93</v>
      </c>
      <c r="C435" s="23">
        <f t="shared" si="19"/>
        <v>-1.7116493297336829E-2</v>
      </c>
      <c r="D435" s="23">
        <f t="shared" si="20"/>
        <v>-1.7264673789774226E-2</v>
      </c>
      <c r="E435" s="24">
        <f t="shared" si="18"/>
        <v>1.4818049243739764E-4</v>
      </c>
    </row>
    <row r="436" spans="1:5">
      <c r="A436" s="21">
        <v>44830</v>
      </c>
      <c r="B436" s="20">
        <f>Prices!B436</f>
        <v>3757.99</v>
      </c>
      <c r="C436" s="23">
        <f t="shared" si="19"/>
        <v>-8.4275962880581059E-3</v>
      </c>
      <c r="D436" s="23">
        <f t="shared" si="20"/>
        <v>-8.4633092689318096E-3</v>
      </c>
      <c r="E436" s="24">
        <f t="shared" si="18"/>
        <v>3.5712980873703684E-5</v>
      </c>
    </row>
    <row r="437" spans="1:5">
      <c r="A437" s="21">
        <v>44831</v>
      </c>
      <c r="B437" s="20">
        <f>Prices!B437</f>
        <v>3693.23</v>
      </c>
      <c r="C437" s="23">
        <f t="shared" si="19"/>
        <v>-1.723261637204989E-2</v>
      </c>
      <c r="D437" s="23">
        <f t="shared" si="20"/>
        <v>-1.7382826077567966E-2</v>
      </c>
      <c r="E437" s="24">
        <f t="shared" si="18"/>
        <v>1.5020970551807636E-4</v>
      </c>
    </row>
    <row r="438" spans="1:5">
      <c r="A438" s="21">
        <v>44832</v>
      </c>
      <c r="B438" s="20">
        <f>Prices!B438</f>
        <v>3655.04</v>
      </c>
      <c r="C438" s="23">
        <f t="shared" si="19"/>
        <v>-1.0340542018774908E-2</v>
      </c>
      <c r="D438" s="23">
        <f t="shared" si="20"/>
        <v>-1.0394376865970473E-2</v>
      </c>
      <c r="E438" s="24">
        <f t="shared" si="18"/>
        <v>5.383484719556457E-5</v>
      </c>
    </row>
    <row r="439" spans="1:5">
      <c r="A439" s="21">
        <v>44833</v>
      </c>
      <c r="B439" s="20">
        <f>Prices!B439</f>
        <v>3647.29</v>
      </c>
      <c r="C439" s="23">
        <f t="shared" si="19"/>
        <v>-2.1203598319033444E-3</v>
      </c>
      <c r="D439" s="23">
        <f t="shared" si="20"/>
        <v>-2.1226109775338642E-3</v>
      </c>
      <c r="E439" s="24">
        <f t="shared" si="18"/>
        <v>2.2511456305197852E-6</v>
      </c>
    </row>
    <row r="440" spans="1:5">
      <c r="A440" s="21">
        <v>44834</v>
      </c>
      <c r="B440" s="20">
        <f>Prices!B440</f>
        <v>3719.04</v>
      </c>
      <c r="C440" s="23">
        <f t="shared" si="19"/>
        <v>1.9672140136923578E-2</v>
      </c>
      <c r="D440" s="23">
        <f t="shared" si="20"/>
        <v>1.9481144387776417E-2</v>
      </c>
      <c r="E440" s="24">
        <f t="shared" si="18"/>
        <v>1.9099574914716033E-4</v>
      </c>
    </row>
    <row r="441" spans="1:5">
      <c r="A441" s="21">
        <v>44837</v>
      </c>
      <c r="B441" s="20">
        <f>Prices!B441</f>
        <v>3640.47</v>
      </c>
      <c r="C441" s="23">
        <f t="shared" si="19"/>
        <v>-2.1126419721218422E-2</v>
      </c>
      <c r="D441" s="23">
        <f t="shared" si="20"/>
        <v>-2.1352776272162088E-2</v>
      </c>
      <c r="E441" s="24">
        <f t="shared" si="18"/>
        <v>2.2635655094366616E-4</v>
      </c>
    </row>
    <row r="442" spans="1:5">
      <c r="A442" s="21">
        <v>44838</v>
      </c>
      <c r="B442" s="20">
        <f>Prices!B442</f>
        <v>3585.62</v>
      </c>
      <c r="C442" s="23">
        <f t="shared" si="19"/>
        <v>-1.5066735888497889E-2</v>
      </c>
      <c r="D442" s="23">
        <f t="shared" si="20"/>
        <v>-1.5181392276394085E-2</v>
      </c>
      <c r="E442" s="24">
        <f t="shared" si="18"/>
        <v>1.1465638789619551E-4</v>
      </c>
    </row>
    <row r="443" spans="1:5">
      <c r="A443" s="21">
        <v>44839</v>
      </c>
      <c r="B443" s="20">
        <f>Prices!B443</f>
        <v>3678.43</v>
      </c>
      <c r="C443" s="23">
        <f t="shared" si="19"/>
        <v>2.5883947546031075E-2</v>
      </c>
      <c r="D443" s="23">
        <f t="shared" si="20"/>
        <v>2.5554628797407629E-2</v>
      </c>
      <c r="E443" s="24">
        <f t="shared" si="18"/>
        <v>3.2931874862344654E-4</v>
      </c>
    </row>
    <row r="444" spans="1:5">
      <c r="A444" s="21">
        <v>44840</v>
      </c>
      <c r="B444" s="20">
        <f>Prices!B444</f>
        <v>3790.93</v>
      </c>
      <c r="C444" s="23">
        <f t="shared" si="19"/>
        <v>3.0583700111188741E-2</v>
      </c>
      <c r="D444" s="23">
        <f t="shared" si="20"/>
        <v>3.012534086530393E-2</v>
      </c>
      <c r="E444" s="24">
        <f t="shared" si="18"/>
        <v>4.5835924588481097E-4</v>
      </c>
    </row>
    <row r="445" spans="1:5">
      <c r="A445" s="21">
        <v>44841</v>
      </c>
      <c r="B445" s="20">
        <f>Prices!B445</f>
        <v>3783.28</v>
      </c>
      <c r="C445" s="23">
        <f t="shared" si="19"/>
        <v>-2.0179744811958111E-3</v>
      </c>
      <c r="D445" s="23">
        <f t="shared" si="20"/>
        <v>-2.0200133350643033E-3</v>
      </c>
      <c r="E445" s="24">
        <f t="shared" si="18"/>
        <v>2.0388538684921846E-6</v>
      </c>
    </row>
    <row r="446" spans="1:5">
      <c r="A446" s="21">
        <v>44845</v>
      </c>
      <c r="B446" s="20">
        <f>Prices!B446</f>
        <v>3744.52</v>
      </c>
      <c r="C446" s="23">
        <f t="shared" si="19"/>
        <v>-1.024507834471681E-2</v>
      </c>
      <c r="D446" s="23">
        <f t="shared" si="20"/>
        <v>-1.0297920383574249E-2</v>
      </c>
      <c r="E446" s="24">
        <f t="shared" si="18"/>
        <v>5.2842038857438961E-5</v>
      </c>
    </row>
    <row r="447" spans="1:5">
      <c r="A447" s="21">
        <v>44846</v>
      </c>
      <c r="B447" s="20">
        <f>Prices!B447</f>
        <v>3639.66</v>
      </c>
      <c r="C447" s="23">
        <f t="shared" si="19"/>
        <v>-2.8003589245083515E-2</v>
      </c>
      <c r="D447" s="23">
        <f t="shared" si="20"/>
        <v>-2.8403167167490584E-2</v>
      </c>
      <c r="E447" s="24">
        <f t="shared" si="18"/>
        <v>3.9957792240706905E-4</v>
      </c>
    </row>
    <row r="448" spans="1:5">
      <c r="A448" s="21">
        <v>44847</v>
      </c>
      <c r="B448" s="20">
        <f>Prices!B448</f>
        <v>3612.39</v>
      </c>
      <c r="C448" s="23">
        <f t="shared" si="19"/>
        <v>-7.4924580867443613E-3</v>
      </c>
      <c r="D448" s="23">
        <f t="shared" si="20"/>
        <v>-7.5206675446196497E-3</v>
      </c>
      <c r="E448" s="24">
        <f t="shared" si="18"/>
        <v>2.8209457875288425E-5</v>
      </c>
    </row>
    <row r="449" spans="1:5">
      <c r="A449" s="21">
        <v>44848</v>
      </c>
      <c r="B449" s="20">
        <f>Prices!B449</f>
        <v>3588.84</v>
      </c>
      <c r="C449" s="23">
        <f t="shared" si="19"/>
        <v>-6.5192296512834244E-3</v>
      </c>
      <c r="D449" s="23">
        <f t="shared" si="20"/>
        <v>-6.5405726393698588E-3</v>
      </c>
      <c r="E449" s="24">
        <f t="shared" si="18"/>
        <v>2.1342988086434436E-5</v>
      </c>
    </row>
    <row r="450" spans="1:5">
      <c r="A450" s="21">
        <v>44851</v>
      </c>
      <c r="B450" s="20">
        <f>Prices!B450</f>
        <v>3577.03</v>
      </c>
      <c r="C450" s="23">
        <f t="shared" si="19"/>
        <v>-3.2907569019515904E-3</v>
      </c>
      <c r="D450" s="23">
        <f t="shared" si="20"/>
        <v>-3.2961833504644216E-3</v>
      </c>
      <c r="E450" s="24">
        <f t="shared" si="18"/>
        <v>5.426448512831257E-6</v>
      </c>
    </row>
    <row r="451" spans="1:5">
      <c r="A451" s="21">
        <v>44852</v>
      </c>
      <c r="B451" s="20">
        <f>Prices!B451</f>
        <v>3669.91</v>
      </c>
      <c r="C451" s="23">
        <f t="shared" si="19"/>
        <v>2.59656754346482E-2</v>
      </c>
      <c r="D451" s="23">
        <f t="shared" si="20"/>
        <v>2.5634291446897169E-2</v>
      </c>
      <c r="E451" s="24">
        <f t="shared" ref="E451:E514" si="21">C451-D451</f>
        <v>3.3138398775103134E-4</v>
      </c>
    </row>
    <row r="452" spans="1:5">
      <c r="A452" s="21">
        <v>44853</v>
      </c>
      <c r="B452" s="20">
        <f>Prices!B452</f>
        <v>3583.07</v>
      </c>
      <c r="C452" s="23">
        <f t="shared" ref="C452:C515" si="22">(B452-B451)/B451</f>
        <v>-2.3662705624933496E-2</v>
      </c>
      <c r="D452" s="23">
        <f t="shared" ref="D452:D515" si="23">LN(B452/B451)</f>
        <v>-2.3947163771951822E-2</v>
      </c>
      <c r="E452" s="24">
        <f t="shared" si="21"/>
        <v>2.8445814701832592E-4</v>
      </c>
    </row>
    <row r="453" spans="1:5">
      <c r="A453" s="21">
        <v>44854</v>
      </c>
      <c r="B453" s="20">
        <f>Prices!B453</f>
        <v>3677.95</v>
      </c>
      <c r="C453" s="23">
        <f t="shared" si="22"/>
        <v>2.6480085513260875E-2</v>
      </c>
      <c r="D453" s="23">
        <f t="shared" si="23"/>
        <v>2.613555691190645E-2</v>
      </c>
      <c r="E453" s="24">
        <f t="shared" si="21"/>
        <v>3.4452860135442478E-4</v>
      </c>
    </row>
    <row r="454" spans="1:5">
      <c r="A454" s="21">
        <v>44855</v>
      </c>
      <c r="B454" s="20">
        <f>Prices!B454</f>
        <v>3719.98</v>
      </c>
      <c r="C454" s="23">
        <f t="shared" si="22"/>
        <v>1.1427561549232643E-2</v>
      </c>
      <c r="D454" s="23">
        <f t="shared" si="23"/>
        <v>1.1362760181543908E-2</v>
      </c>
      <c r="E454" s="24">
        <f t="shared" si="21"/>
        <v>6.4801367688735109E-5</v>
      </c>
    </row>
    <row r="455" spans="1:5">
      <c r="A455" s="21">
        <v>44858</v>
      </c>
      <c r="B455" s="20">
        <f>Prices!B455</f>
        <v>3695.16</v>
      </c>
      <c r="C455" s="23">
        <f t="shared" si="22"/>
        <v>-6.6720788821445715E-3</v>
      </c>
      <c r="D455" s="23">
        <f t="shared" si="23"/>
        <v>-6.694436704711702E-3</v>
      </c>
      <c r="E455" s="24">
        <f t="shared" si="21"/>
        <v>2.2357822567130488E-5</v>
      </c>
    </row>
    <row r="456" spans="1:5">
      <c r="A456" s="21">
        <v>44859</v>
      </c>
      <c r="B456" s="20">
        <f>Prices!B456</f>
        <v>3665.78</v>
      </c>
      <c r="C456" s="23">
        <f t="shared" si="22"/>
        <v>-7.9509412312321129E-3</v>
      </c>
      <c r="D456" s="23">
        <f t="shared" si="23"/>
        <v>-7.9827185160930587E-3</v>
      </c>
      <c r="E456" s="24">
        <f t="shared" si="21"/>
        <v>3.177728486094579E-5</v>
      </c>
    </row>
    <row r="457" spans="1:5">
      <c r="A457" s="21">
        <v>44860</v>
      </c>
      <c r="B457" s="20">
        <f>Prices!B457</f>
        <v>3752.75</v>
      </c>
      <c r="C457" s="23">
        <f t="shared" si="22"/>
        <v>2.3724828003862695E-2</v>
      </c>
      <c r="D457" s="23">
        <f t="shared" si="23"/>
        <v>2.3447767852436571E-2</v>
      </c>
      <c r="E457" s="24">
        <f t="shared" si="21"/>
        <v>2.7706015142612422E-4</v>
      </c>
    </row>
    <row r="458" spans="1:5">
      <c r="A458" s="21">
        <v>44861</v>
      </c>
      <c r="B458" s="20">
        <f>Prices!B458</f>
        <v>3797.34</v>
      </c>
      <c r="C458" s="23">
        <f t="shared" si="22"/>
        <v>1.188195323429489E-2</v>
      </c>
      <c r="D458" s="23">
        <f t="shared" si="23"/>
        <v>1.1811917059798283E-2</v>
      </c>
      <c r="E458" s="24">
        <f t="shared" si="21"/>
        <v>7.0036174496607151E-5</v>
      </c>
    </row>
    <row r="459" spans="1:5">
      <c r="A459" s="21">
        <v>44862</v>
      </c>
      <c r="B459" s="20">
        <f>Prices!B459</f>
        <v>3859.11</v>
      </c>
      <c r="C459" s="23">
        <f t="shared" si="22"/>
        <v>1.6266649812763666E-2</v>
      </c>
      <c r="D459" s="23">
        <f t="shared" si="23"/>
        <v>1.6135765325269211E-2</v>
      </c>
      <c r="E459" s="24">
        <f t="shared" si="21"/>
        <v>1.3088448749445578E-4</v>
      </c>
    </row>
    <row r="460" spans="1:5">
      <c r="A460" s="21">
        <v>44865</v>
      </c>
      <c r="B460" s="20">
        <f>Prices!B460</f>
        <v>3830.6</v>
      </c>
      <c r="C460" s="23">
        <f t="shared" si="22"/>
        <v>-7.3877137474703276E-3</v>
      </c>
      <c r="D460" s="23">
        <f t="shared" si="23"/>
        <v>-7.4151380567922306E-3</v>
      </c>
      <c r="E460" s="24">
        <f t="shared" si="21"/>
        <v>2.7424309321903012E-5</v>
      </c>
    </row>
    <row r="461" spans="1:5">
      <c r="A461" s="21">
        <v>44866</v>
      </c>
      <c r="B461" s="20">
        <f>Prices!B461</f>
        <v>3807.3</v>
      </c>
      <c r="C461" s="23">
        <f t="shared" si="22"/>
        <v>-6.0825980264187663E-3</v>
      </c>
      <c r="D461" s="23">
        <f t="shared" si="23"/>
        <v>-6.1011723843323405E-3</v>
      </c>
      <c r="E461" s="24">
        <f t="shared" si="21"/>
        <v>1.8574357913574147E-5</v>
      </c>
    </row>
    <row r="462" spans="1:5">
      <c r="A462" s="21">
        <v>44867</v>
      </c>
      <c r="B462" s="20">
        <f>Prices!B462</f>
        <v>3901.06</v>
      </c>
      <c r="C462" s="23">
        <f t="shared" si="22"/>
        <v>2.4626375646783747E-2</v>
      </c>
      <c r="D462" s="23">
        <f t="shared" si="23"/>
        <v>2.4328034575769396E-2</v>
      </c>
      <c r="E462" s="24">
        <f t="shared" si="21"/>
        <v>2.9834107101435123E-4</v>
      </c>
    </row>
    <row r="463" spans="1:5">
      <c r="A463" s="21">
        <v>44868</v>
      </c>
      <c r="B463" s="20">
        <f>Prices!B463</f>
        <v>3871.98</v>
      </c>
      <c r="C463" s="23">
        <f t="shared" si="22"/>
        <v>-7.4543841930141876E-3</v>
      </c>
      <c r="D463" s="23">
        <f t="shared" si="23"/>
        <v>-7.4823069661265037E-3</v>
      </c>
      <c r="E463" s="24">
        <f t="shared" si="21"/>
        <v>2.7922773112316022E-5</v>
      </c>
    </row>
    <row r="464" spans="1:5">
      <c r="A464" s="21">
        <v>44869</v>
      </c>
      <c r="B464" s="20">
        <f>Prices!B464</f>
        <v>3856.1</v>
      </c>
      <c r="C464" s="23">
        <f t="shared" si="22"/>
        <v>-4.1012608536201397E-3</v>
      </c>
      <c r="D464" s="23">
        <f t="shared" si="23"/>
        <v>-4.1096940897468529E-3</v>
      </c>
      <c r="E464" s="24">
        <f t="shared" si="21"/>
        <v>8.4332361267131992E-6</v>
      </c>
    </row>
    <row r="465" spans="1:5">
      <c r="A465" s="21">
        <v>44872</v>
      </c>
      <c r="B465" s="20">
        <f>Prices!B465</f>
        <v>3759.69</v>
      </c>
      <c r="C465" s="23">
        <f t="shared" si="22"/>
        <v>-2.500194497030675E-2</v>
      </c>
      <c r="D465" s="23">
        <f t="shared" si="23"/>
        <v>-2.5319802827619801E-2</v>
      </c>
      <c r="E465" s="24">
        <f t="shared" si="21"/>
        <v>3.1785785731305166E-4</v>
      </c>
    </row>
    <row r="466" spans="1:5">
      <c r="A466" s="21">
        <v>44873</v>
      </c>
      <c r="B466" s="20">
        <f>Prices!B466</f>
        <v>3719.89</v>
      </c>
      <c r="C466" s="23">
        <f t="shared" si="22"/>
        <v>-1.0585979163175736E-2</v>
      </c>
      <c r="D466" s="23">
        <f t="shared" si="23"/>
        <v>-1.064240923898342E-2</v>
      </c>
      <c r="E466" s="24">
        <f t="shared" si="21"/>
        <v>5.6430075807684457E-5</v>
      </c>
    </row>
    <row r="467" spans="1:5">
      <c r="A467" s="21">
        <v>44874</v>
      </c>
      <c r="B467" s="20">
        <f>Prices!B467</f>
        <v>3770.55</v>
      </c>
      <c r="C467" s="23">
        <f t="shared" si="22"/>
        <v>1.3618682272862991E-2</v>
      </c>
      <c r="D467" s="23">
        <f t="shared" si="23"/>
        <v>1.3526781457993704E-2</v>
      </c>
      <c r="E467" s="24">
        <f t="shared" si="21"/>
        <v>9.1900814869287292E-5</v>
      </c>
    </row>
    <row r="468" spans="1:5">
      <c r="A468" s="21">
        <v>44875</v>
      </c>
      <c r="B468" s="20">
        <f>Prices!B468</f>
        <v>3806.8</v>
      </c>
      <c r="C468" s="23">
        <f t="shared" si="22"/>
        <v>9.613982045059739E-3</v>
      </c>
      <c r="D468" s="23">
        <f t="shared" si="23"/>
        <v>9.5680618026735623E-3</v>
      </c>
      <c r="E468" s="24">
        <f t="shared" si="21"/>
        <v>4.5920242386176743E-5</v>
      </c>
    </row>
    <row r="469" spans="1:5">
      <c r="A469" s="21">
        <v>44879</v>
      </c>
      <c r="B469" s="20">
        <f>Prices!B469</f>
        <v>3828.11</v>
      </c>
      <c r="C469" s="23">
        <f t="shared" si="22"/>
        <v>5.5978774823999015E-3</v>
      </c>
      <c r="D469" s="23">
        <f t="shared" si="23"/>
        <v>5.5822675939800961E-3</v>
      </c>
      <c r="E469" s="24">
        <f t="shared" si="21"/>
        <v>1.5609888419805366E-5</v>
      </c>
    </row>
    <row r="470" spans="1:5">
      <c r="A470" s="21">
        <v>44880</v>
      </c>
      <c r="B470" s="20">
        <f>Prices!B470</f>
        <v>3748.57</v>
      </c>
      <c r="C470" s="23">
        <f t="shared" si="22"/>
        <v>-2.0777877333723421E-2</v>
      </c>
      <c r="D470" s="23">
        <f t="shared" si="23"/>
        <v>-2.0996774887089925E-2</v>
      </c>
      <c r="E470" s="24">
        <f t="shared" si="21"/>
        <v>2.1889755336650454E-4</v>
      </c>
    </row>
    <row r="471" spans="1:5">
      <c r="A471" s="21">
        <v>44881</v>
      </c>
      <c r="B471" s="20">
        <f>Prices!B471</f>
        <v>3956.37</v>
      </c>
      <c r="C471" s="23">
        <f t="shared" si="22"/>
        <v>5.5434472345454323E-2</v>
      </c>
      <c r="D471" s="23">
        <f t="shared" si="23"/>
        <v>5.3952504280963931E-2</v>
      </c>
      <c r="E471" s="24">
        <f t="shared" si="21"/>
        <v>1.4819680644903924E-3</v>
      </c>
    </row>
    <row r="472" spans="1:5">
      <c r="A472" s="21">
        <v>44882</v>
      </c>
      <c r="B472" s="20">
        <f>Prices!B472</f>
        <v>3992.93</v>
      </c>
      <c r="C472" s="23">
        <f t="shared" si="22"/>
        <v>9.2407939601199963E-3</v>
      </c>
      <c r="D472" s="23">
        <f t="shared" si="23"/>
        <v>9.1983590448269908E-3</v>
      </c>
      <c r="E472" s="24">
        <f t="shared" si="21"/>
        <v>4.2434915293005498E-5</v>
      </c>
    </row>
    <row r="473" spans="1:5">
      <c r="A473" s="21">
        <v>44883</v>
      </c>
      <c r="B473" s="20">
        <f>Prices!B473</f>
        <v>3957.25</v>
      </c>
      <c r="C473" s="23">
        <f t="shared" si="22"/>
        <v>-8.9357940159231035E-3</v>
      </c>
      <c r="D473" s="23">
        <f t="shared" si="23"/>
        <v>-8.9759576650217388E-3</v>
      </c>
      <c r="E473" s="24">
        <f t="shared" si="21"/>
        <v>4.0163649098635262E-5</v>
      </c>
    </row>
    <row r="474" spans="1:5">
      <c r="A474" s="21">
        <v>44886</v>
      </c>
      <c r="B474" s="20">
        <f>Prices!B474</f>
        <v>3991.73</v>
      </c>
      <c r="C474" s="23">
        <f t="shared" si="22"/>
        <v>8.7131214858803506E-3</v>
      </c>
      <c r="D474" s="23">
        <f t="shared" si="23"/>
        <v>8.6753813075978112E-3</v>
      </c>
      <c r="E474" s="24">
        <f t="shared" si="21"/>
        <v>3.7740178282539422E-5</v>
      </c>
    </row>
    <row r="475" spans="1:5">
      <c r="A475" s="21">
        <v>44887</v>
      </c>
      <c r="B475" s="20">
        <f>Prices!B475</f>
        <v>3958.79</v>
      </c>
      <c r="C475" s="23">
        <f t="shared" si="22"/>
        <v>-8.2520611363995199E-3</v>
      </c>
      <c r="D475" s="23">
        <f t="shared" si="23"/>
        <v>-8.2862978720850793E-3</v>
      </c>
      <c r="E475" s="24">
        <f t="shared" si="21"/>
        <v>3.4236735685559336E-5</v>
      </c>
    </row>
    <row r="476" spans="1:5">
      <c r="A476" s="21">
        <v>44888</v>
      </c>
      <c r="B476" s="20">
        <f>Prices!B476</f>
        <v>3946.56</v>
      </c>
      <c r="C476" s="23">
        <f t="shared" si="22"/>
        <v>-3.0893277996559602E-3</v>
      </c>
      <c r="D476" s="23">
        <f t="shared" si="23"/>
        <v>-3.094109623737159E-3</v>
      </c>
      <c r="E476" s="24">
        <f t="shared" si="21"/>
        <v>4.7818240811988225E-6</v>
      </c>
    </row>
    <row r="477" spans="1:5">
      <c r="A477" s="21">
        <v>44890</v>
      </c>
      <c r="B477" s="20">
        <f>Prices!B477</f>
        <v>3965.34</v>
      </c>
      <c r="C477" s="23">
        <f t="shared" si="22"/>
        <v>4.7585745560691341E-3</v>
      </c>
      <c r="D477" s="23">
        <f t="shared" si="23"/>
        <v>4.7472883302355929E-3</v>
      </c>
      <c r="E477" s="24">
        <f t="shared" si="21"/>
        <v>1.1286225833541212E-5</v>
      </c>
    </row>
    <row r="478" spans="1:5">
      <c r="A478" s="21">
        <v>44893</v>
      </c>
      <c r="B478" s="20">
        <f>Prices!B478</f>
        <v>3949.94</v>
      </c>
      <c r="C478" s="23">
        <f t="shared" si="22"/>
        <v>-3.8836518432215374E-3</v>
      </c>
      <c r="D478" s="23">
        <f t="shared" si="23"/>
        <v>-3.8912128014762935E-3</v>
      </c>
      <c r="E478" s="24">
        <f t="shared" si="21"/>
        <v>7.5609582547561324E-6</v>
      </c>
    </row>
    <row r="479" spans="1:5">
      <c r="A479" s="21">
        <v>44894</v>
      </c>
      <c r="B479" s="20">
        <f>Prices!B479</f>
        <v>4003.58</v>
      </c>
      <c r="C479" s="23">
        <f t="shared" si="22"/>
        <v>1.3579953113211814E-2</v>
      </c>
      <c r="D479" s="23">
        <f t="shared" si="23"/>
        <v>1.3488571921957369E-2</v>
      </c>
      <c r="E479" s="24">
        <f t="shared" si="21"/>
        <v>9.1381191254444327E-5</v>
      </c>
    </row>
    <row r="480" spans="1:5">
      <c r="A480" s="21">
        <v>44895</v>
      </c>
      <c r="B480" s="20">
        <f>Prices!B480</f>
        <v>4027.26</v>
      </c>
      <c r="C480" s="23">
        <f t="shared" si="22"/>
        <v>5.9147063378277168E-3</v>
      </c>
      <c r="D480" s="23">
        <f t="shared" si="23"/>
        <v>5.8972831306427134E-3</v>
      </c>
      <c r="E480" s="24">
        <f t="shared" si="21"/>
        <v>1.7423207185003446E-5</v>
      </c>
    </row>
    <row r="481" spans="1:5">
      <c r="A481" s="21">
        <v>44896</v>
      </c>
      <c r="B481" s="20">
        <f>Prices!B481</f>
        <v>4026.12</v>
      </c>
      <c r="C481" s="23">
        <f t="shared" si="22"/>
        <v>-2.8307087200735176E-4</v>
      </c>
      <c r="D481" s="23">
        <f t="shared" si="23"/>
        <v>-2.8311094412904197E-4</v>
      </c>
      <c r="E481" s="24">
        <f t="shared" si="21"/>
        <v>4.007212169021817E-8</v>
      </c>
    </row>
    <row r="482" spans="1:5">
      <c r="A482" s="21">
        <v>44897</v>
      </c>
      <c r="B482" s="20">
        <f>Prices!B482</f>
        <v>3963.94</v>
      </c>
      <c r="C482" s="23">
        <f t="shared" si="22"/>
        <v>-1.5444149702443007E-2</v>
      </c>
      <c r="D482" s="23">
        <f t="shared" si="23"/>
        <v>-1.5564652905563017E-2</v>
      </c>
      <c r="E482" s="24">
        <f t="shared" si="21"/>
        <v>1.2050320312000963E-4</v>
      </c>
    </row>
    <row r="483" spans="1:5">
      <c r="A483" s="21">
        <v>44900</v>
      </c>
      <c r="B483" s="20">
        <f>Prices!B483</f>
        <v>3957.63</v>
      </c>
      <c r="C483" s="23">
        <f t="shared" si="22"/>
        <v>-1.5918505325509329E-3</v>
      </c>
      <c r="D483" s="23">
        <f t="shared" si="23"/>
        <v>-1.5931188727940442E-3</v>
      </c>
      <c r="E483" s="24">
        <f t="shared" si="21"/>
        <v>1.2683402431112618E-6</v>
      </c>
    </row>
    <row r="484" spans="1:5">
      <c r="A484" s="21">
        <v>44901</v>
      </c>
      <c r="B484" s="20">
        <f>Prices!B484</f>
        <v>4080.11</v>
      </c>
      <c r="C484" s="23">
        <f t="shared" si="22"/>
        <v>3.094781472750106E-2</v>
      </c>
      <c r="D484" s="23">
        <f t="shared" si="23"/>
        <v>3.047858758258928E-2</v>
      </c>
      <c r="E484" s="24">
        <f t="shared" si="21"/>
        <v>4.6922714491177964E-4</v>
      </c>
    </row>
    <row r="485" spans="1:5">
      <c r="A485" s="21">
        <v>44902</v>
      </c>
      <c r="B485" s="20">
        <f>Prices!B485</f>
        <v>4076.57</v>
      </c>
      <c r="C485" s="23">
        <f t="shared" si="22"/>
        <v>-8.6762366700896877E-4</v>
      </c>
      <c r="D485" s="23">
        <f t="shared" si="23"/>
        <v>-8.6800027027179102E-4</v>
      </c>
      <c r="E485" s="24">
        <f t="shared" si="21"/>
        <v>3.7660326282224887E-7</v>
      </c>
    </row>
    <row r="486" spans="1:5">
      <c r="A486" s="21">
        <v>44903</v>
      </c>
      <c r="B486" s="20">
        <f>Prices!B486</f>
        <v>4071.7</v>
      </c>
      <c r="C486" s="23">
        <f t="shared" si="22"/>
        <v>-1.1946317615054679E-3</v>
      </c>
      <c r="D486" s="23">
        <f t="shared" si="23"/>
        <v>-1.1953459028422096E-3</v>
      </c>
      <c r="E486" s="24">
        <f t="shared" si="21"/>
        <v>7.1414133674175574E-7</v>
      </c>
    </row>
    <row r="487" spans="1:5">
      <c r="A487" s="21">
        <v>44904</v>
      </c>
      <c r="B487" s="20">
        <f>Prices!B487</f>
        <v>3998.84</v>
      </c>
      <c r="C487" s="23">
        <f t="shared" si="22"/>
        <v>-1.7894245646781364E-2</v>
      </c>
      <c r="D487" s="23">
        <f t="shared" si="23"/>
        <v>-1.8056283602075441E-2</v>
      </c>
      <c r="E487" s="24">
        <f t="shared" si="21"/>
        <v>1.6203795529407677E-4</v>
      </c>
    </row>
    <row r="488" spans="1:5">
      <c r="A488" s="21">
        <v>44907</v>
      </c>
      <c r="B488" s="20">
        <f>Prices!B488</f>
        <v>3941.26</v>
      </c>
      <c r="C488" s="23">
        <f t="shared" si="22"/>
        <v>-1.4399175760970663E-2</v>
      </c>
      <c r="D488" s="23">
        <f t="shared" si="23"/>
        <v>-1.4503849921748772E-2</v>
      </c>
      <c r="E488" s="24">
        <f t="shared" si="21"/>
        <v>1.0467416077810862E-4</v>
      </c>
    </row>
    <row r="489" spans="1:5">
      <c r="A489" s="21">
        <v>44908</v>
      </c>
      <c r="B489" s="20">
        <f>Prices!B489</f>
        <v>3933.92</v>
      </c>
      <c r="C489" s="23">
        <f t="shared" si="22"/>
        <v>-1.8623485890299409E-3</v>
      </c>
      <c r="D489" s="23">
        <f t="shared" si="23"/>
        <v>-1.8640849162627044E-3</v>
      </c>
      <c r="E489" s="24">
        <f t="shared" si="21"/>
        <v>1.7363272327634675E-6</v>
      </c>
    </row>
    <row r="490" spans="1:5">
      <c r="A490" s="21">
        <v>44909</v>
      </c>
      <c r="B490" s="20">
        <f>Prices!B490</f>
        <v>3963.51</v>
      </c>
      <c r="C490" s="23">
        <f t="shared" si="22"/>
        <v>7.5217594663847115E-3</v>
      </c>
      <c r="D490" s="23">
        <f t="shared" si="23"/>
        <v>7.493612090724109E-3</v>
      </c>
      <c r="E490" s="24">
        <f t="shared" si="21"/>
        <v>2.8147375660602519E-5</v>
      </c>
    </row>
    <row r="491" spans="1:5">
      <c r="A491" s="21">
        <v>44910</v>
      </c>
      <c r="B491" s="20">
        <f>Prices!B491</f>
        <v>3934.38</v>
      </c>
      <c r="C491" s="23">
        <f t="shared" si="22"/>
        <v>-7.349546235533683E-3</v>
      </c>
      <c r="D491" s="23">
        <f t="shared" si="23"/>
        <v>-7.3766872148234497E-3</v>
      </c>
      <c r="E491" s="24">
        <f t="shared" si="21"/>
        <v>2.7140979289766616E-5</v>
      </c>
    </row>
    <row r="492" spans="1:5">
      <c r="A492" s="21">
        <v>44911</v>
      </c>
      <c r="B492" s="20">
        <f>Prices!B492</f>
        <v>3990.56</v>
      </c>
      <c r="C492" s="23">
        <f t="shared" si="22"/>
        <v>1.4279251114533887E-2</v>
      </c>
      <c r="D492" s="23">
        <f t="shared" si="23"/>
        <v>1.4178262831053962E-2</v>
      </c>
      <c r="E492" s="24">
        <f t="shared" si="21"/>
        <v>1.0098828347992507E-4</v>
      </c>
    </row>
    <row r="493" spans="1:5">
      <c r="A493" s="21">
        <v>44914</v>
      </c>
      <c r="B493" s="20">
        <f>Prices!B493</f>
        <v>4019.65</v>
      </c>
      <c r="C493" s="23">
        <f t="shared" si="22"/>
        <v>7.2897037007337686E-3</v>
      </c>
      <c r="D493" s="23">
        <f t="shared" si="23"/>
        <v>7.2632622332616968E-3</v>
      </c>
      <c r="E493" s="24">
        <f t="shared" si="21"/>
        <v>2.6441467472071781E-5</v>
      </c>
    </row>
    <row r="494" spans="1:5">
      <c r="A494" s="21">
        <v>44915</v>
      </c>
      <c r="B494" s="20">
        <f>Prices!B494</f>
        <v>3995.32</v>
      </c>
      <c r="C494" s="23">
        <f t="shared" si="22"/>
        <v>-6.052765788066107E-3</v>
      </c>
      <c r="D494" s="23">
        <f t="shared" si="23"/>
        <v>-6.0711580284131088E-3</v>
      </c>
      <c r="E494" s="24">
        <f t="shared" si="21"/>
        <v>1.8392240347001737E-5</v>
      </c>
    </row>
    <row r="495" spans="1:5">
      <c r="A495" s="21">
        <v>44916</v>
      </c>
      <c r="B495" s="20">
        <f>Prices!B495</f>
        <v>3895.75</v>
      </c>
      <c r="C495" s="23">
        <f t="shared" si="22"/>
        <v>-2.492165834025814E-2</v>
      </c>
      <c r="D495" s="23">
        <f t="shared" si="23"/>
        <v>-2.5237460791963953E-2</v>
      </c>
      <c r="E495" s="24">
        <f t="shared" si="21"/>
        <v>3.1580245170581209E-4</v>
      </c>
    </row>
    <row r="496" spans="1:5">
      <c r="A496" s="21">
        <v>44917</v>
      </c>
      <c r="B496" s="20">
        <f>Prices!B496</f>
        <v>3852.36</v>
      </c>
      <c r="C496" s="23">
        <f t="shared" si="22"/>
        <v>-1.1137778348199928E-2</v>
      </c>
      <c r="D496" s="23">
        <f t="shared" si="23"/>
        <v>-1.1200267830704025E-2</v>
      </c>
      <c r="E496" s="24">
        <f t="shared" si="21"/>
        <v>6.2489482504096347E-5</v>
      </c>
    </row>
    <row r="497" spans="1:5">
      <c r="A497" s="21">
        <v>44918</v>
      </c>
      <c r="B497" s="20">
        <f>Prices!B497</f>
        <v>3817.66</v>
      </c>
      <c r="C497" s="23">
        <f t="shared" si="22"/>
        <v>-9.007465553582809E-3</v>
      </c>
      <c r="D497" s="23">
        <f t="shared" si="23"/>
        <v>-9.0482780342915972E-3</v>
      </c>
      <c r="E497" s="24">
        <f t="shared" si="21"/>
        <v>4.0812480708788193E-5</v>
      </c>
    </row>
    <row r="498" spans="1:5">
      <c r="A498" s="21">
        <v>44922</v>
      </c>
      <c r="B498" s="20">
        <f>Prices!B498</f>
        <v>3821.62</v>
      </c>
      <c r="C498" s="23">
        <f t="shared" si="22"/>
        <v>1.0372846193741811E-3</v>
      </c>
      <c r="D498" s="23">
        <f t="shared" si="23"/>
        <v>1.036747011419641E-3</v>
      </c>
      <c r="E498" s="24">
        <f t="shared" si="21"/>
        <v>5.3760795454011606E-7</v>
      </c>
    </row>
    <row r="499" spans="1:5">
      <c r="A499" s="21">
        <v>44923</v>
      </c>
      <c r="B499" s="20">
        <f>Prices!B499</f>
        <v>3878.44</v>
      </c>
      <c r="C499" s="23">
        <f t="shared" si="22"/>
        <v>1.4868040255179784E-2</v>
      </c>
      <c r="D499" s="23">
        <f t="shared" si="23"/>
        <v>1.4758594440961796E-2</v>
      </c>
      <c r="E499" s="24">
        <f t="shared" si="21"/>
        <v>1.0944581421798785E-4</v>
      </c>
    </row>
    <row r="500" spans="1:5">
      <c r="A500" s="21">
        <v>44924</v>
      </c>
      <c r="B500" s="20">
        <f>Prices!B500</f>
        <v>3822.39</v>
      </c>
      <c r="C500" s="23">
        <f t="shared" si="22"/>
        <v>-1.4451686760656394E-2</v>
      </c>
      <c r="D500" s="23">
        <f t="shared" si="23"/>
        <v>-1.4557129502374849E-2</v>
      </c>
      <c r="E500" s="24">
        <f t="shared" si="21"/>
        <v>1.0544274171845475E-4</v>
      </c>
    </row>
    <row r="501" spans="1:5">
      <c r="A501" s="21">
        <v>44925</v>
      </c>
      <c r="B501" s="20">
        <f>Prices!B501</f>
        <v>3844.82</v>
      </c>
      <c r="C501" s="23">
        <f t="shared" si="22"/>
        <v>5.8680563731069542E-3</v>
      </c>
      <c r="D501" s="23">
        <f t="shared" si="23"/>
        <v>5.8509063889847814E-3</v>
      </c>
      <c r="E501" s="24">
        <f t="shared" si="21"/>
        <v>1.71499841221728E-5</v>
      </c>
    </row>
    <row r="502" spans="1:5">
      <c r="A502" s="21">
        <v>44929</v>
      </c>
      <c r="B502" s="20">
        <f>Prices!B502</f>
        <v>3829.25</v>
      </c>
      <c r="C502" s="23">
        <f t="shared" si="22"/>
        <v>-4.0496044028069354E-3</v>
      </c>
      <c r="D502" s="23">
        <f t="shared" si="23"/>
        <v>-4.0578262550561321E-3</v>
      </c>
      <c r="E502" s="24">
        <f t="shared" si="21"/>
        <v>8.2218522491966581E-6</v>
      </c>
    </row>
    <row r="503" spans="1:5">
      <c r="A503" s="21">
        <v>44930</v>
      </c>
      <c r="B503" s="20">
        <f>Prices!B503</f>
        <v>3783.22</v>
      </c>
      <c r="C503" s="23">
        <f t="shared" si="22"/>
        <v>-1.2020630671802625E-2</v>
      </c>
      <c r="D503" s="23">
        <f t="shared" si="23"/>
        <v>-1.209346269904926E-2</v>
      </c>
      <c r="E503" s="24">
        <f t="shared" si="21"/>
        <v>7.2832027246635608E-5</v>
      </c>
    </row>
    <row r="504" spans="1:5">
      <c r="A504" s="21">
        <v>44931</v>
      </c>
      <c r="B504" s="20">
        <f>Prices!B504</f>
        <v>3849.28</v>
      </c>
      <c r="C504" s="23">
        <f t="shared" si="22"/>
        <v>1.7461316021801641E-2</v>
      </c>
      <c r="D504" s="23">
        <f t="shared" si="23"/>
        <v>1.7310618960093668E-2</v>
      </c>
      <c r="E504" s="24">
        <f t="shared" si="21"/>
        <v>1.5069706170797378E-4</v>
      </c>
    </row>
    <row r="505" spans="1:5">
      <c r="A505" s="21">
        <v>44932</v>
      </c>
      <c r="B505" s="20">
        <f>Prices!B505</f>
        <v>3839.5</v>
      </c>
      <c r="C505" s="23">
        <f t="shared" si="22"/>
        <v>-2.5407348906809064E-3</v>
      </c>
      <c r="D505" s="23">
        <f t="shared" si="23"/>
        <v>-2.5439680351095257E-3</v>
      </c>
      <c r="E505" s="24">
        <f t="shared" si="21"/>
        <v>3.2331444286192931E-6</v>
      </c>
    </row>
    <row r="506" spans="1:5">
      <c r="A506" s="21">
        <v>44935</v>
      </c>
      <c r="B506" s="20">
        <f>Prices!B506</f>
        <v>3824.14</v>
      </c>
      <c r="C506" s="23">
        <f t="shared" si="22"/>
        <v>-4.0005209011590385E-3</v>
      </c>
      <c r="D506" s="23">
        <f t="shared" si="23"/>
        <v>-4.0085443908070935E-3</v>
      </c>
      <c r="E506" s="24">
        <f t="shared" si="21"/>
        <v>8.0234896480549725E-6</v>
      </c>
    </row>
    <row r="507" spans="1:5">
      <c r="A507" s="21">
        <v>44936</v>
      </c>
      <c r="B507" s="20">
        <f>Prices!B507</f>
        <v>3852.97</v>
      </c>
      <c r="C507" s="23">
        <f t="shared" si="22"/>
        <v>7.5389499338413156E-3</v>
      </c>
      <c r="D507" s="23">
        <f t="shared" si="23"/>
        <v>7.5106740753847724E-3</v>
      </c>
      <c r="E507" s="24">
        <f t="shared" si="21"/>
        <v>2.8275858456543179E-5</v>
      </c>
    </row>
    <row r="508" spans="1:5">
      <c r="A508" s="21">
        <v>44937</v>
      </c>
      <c r="B508" s="20">
        <f>Prices!B508</f>
        <v>3808.1</v>
      </c>
      <c r="C508" s="23">
        <f t="shared" si="22"/>
        <v>-1.1645561735492332E-2</v>
      </c>
      <c r="D508" s="23">
        <f t="shared" si="23"/>
        <v>-1.1713902384519219E-2</v>
      </c>
      <c r="E508" s="24">
        <f t="shared" si="21"/>
        <v>6.8340649026886122E-5</v>
      </c>
    </row>
    <row r="509" spans="1:5">
      <c r="A509" s="21">
        <v>44938</v>
      </c>
      <c r="B509" s="20">
        <f>Prices!B509</f>
        <v>3895.08</v>
      </c>
      <c r="C509" s="23">
        <f t="shared" si="22"/>
        <v>2.2840786744045591E-2</v>
      </c>
      <c r="D509" s="23">
        <f t="shared" si="23"/>
        <v>2.2583841176026541E-2</v>
      </c>
      <c r="E509" s="24">
        <f t="shared" si="21"/>
        <v>2.5694556801904994E-4</v>
      </c>
    </row>
    <row r="510" spans="1:5">
      <c r="A510" s="21">
        <v>44939</v>
      </c>
      <c r="B510" s="20">
        <f>Prices!B510</f>
        <v>3892.09</v>
      </c>
      <c r="C510" s="23">
        <f t="shared" si="22"/>
        <v>-7.6763506782910281E-4</v>
      </c>
      <c r="D510" s="23">
        <f t="shared" si="23"/>
        <v>-7.6792985049440666E-4</v>
      </c>
      <c r="E510" s="24">
        <f t="shared" si="21"/>
        <v>2.9478266530384451E-7</v>
      </c>
    </row>
    <row r="511" spans="1:5">
      <c r="A511" s="21">
        <v>44943</v>
      </c>
      <c r="B511" s="20">
        <f>Prices!B511</f>
        <v>3919.25</v>
      </c>
      <c r="C511" s="23">
        <f t="shared" si="22"/>
        <v>6.9782558985017956E-3</v>
      </c>
      <c r="D511" s="23">
        <f t="shared" si="23"/>
        <v>6.9540205524518915E-3</v>
      </c>
      <c r="E511" s="24">
        <f t="shared" si="21"/>
        <v>2.4235346049904065E-5</v>
      </c>
    </row>
    <row r="512" spans="1:5">
      <c r="A512" s="21">
        <v>44944</v>
      </c>
      <c r="B512" s="20">
        <f>Prices!B512</f>
        <v>3969.61</v>
      </c>
      <c r="C512" s="23">
        <f t="shared" si="22"/>
        <v>1.2849397206098139E-2</v>
      </c>
      <c r="D512" s="23">
        <f t="shared" si="23"/>
        <v>1.2767544131228952E-2</v>
      </c>
      <c r="E512" s="24">
        <f t="shared" si="21"/>
        <v>8.1853074869187026E-5</v>
      </c>
    </row>
    <row r="513" spans="1:5">
      <c r="A513" s="21">
        <v>44945</v>
      </c>
      <c r="B513" s="20">
        <f>Prices!B513</f>
        <v>3983.17</v>
      </c>
      <c r="C513" s="23">
        <f t="shared" si="22"/>
        <v>3.4159527006431224E-3</v>
      </c>
      <c r="D513" s="23">
        <f t="shared" si="23"/>
        <v>3.4101315868827887E-3</v>
      </c>
      <c r="E513" s="24">
        <f t="shared" si="21"/>
        <v>5.8211137603336564E-6</v>
      </c>
    </row>
    <row r="514" spans="1:5">
      <c r="A514" s="21">
        <v>44946</v>
      </c>
      <c r="B514" s="20">
        <f>Prices!B514</f>
        <v>3999.09</v>
      </c>
      <c r="C514" s="23">
        <f t="shared" si="22"/>
        <v>3.9968166058692127E-3</v>
      </c>
      <c r="D514" s="23">
        <f t="shared" si="23"/>
        <v>3.988850553225138E-3</v>
      </c>
      <c r="E514" s="24">
        <f t="shared" si="21"/>
        <v>7.9660526440747392E-6</v>
      </c>
    </row>
    <row r="515" spans="1:5">
      <c r="A515" s="21">
        <v>44949</v>
      </c>
      <c r="B515" s="20">
        <f>Prices!B515</f>
        <v>3990.97</v>
      </c>
      <c r="C515" s="23">
        <f t="shared" si="22"/>
        <v>-2.0304619300891818E-3</v>
      </c>
      <c r="D515" s="23">
        <f t="shared" si="23"/>
        <v>-2.0325261125498277E-3</v>
      </c>
      <c r="E515" s="24">
        <f t="shared" ref="E515:E578" si="24">C515-D515</f>
        <v>2.0641824606459566E-6</v>
      </c>
    </row>
    <row r="516" spans="1:5">
      <c r="A516" s="21">
        <v>44950</v>
      </c>
      <c r="B516" s="20">
        <f>Prices!B516</f>
        <v>3928.86</v>
      </c>
      <c r="C516" s="23">
        <f t="shared" ref="C516:C579" si="25">(B516-B515)/B515</f>
        <v>-1.5562632643191925E-2</v>
      </c>
      <c r="D516" s="23">
        <f t="shared" ref="D516:D579" si="26">LN(B516/B515)</f>
        <v>-1.5685001660276407E-2</v>
      </c>
      <c r="E516" s="24">
        <f t="shared" si="24"/>
        <v>1.2236901708448204E-4</v>
      </c>
    </row>
    <row r="517" spans="1:5">
      <c r="A517" s="21">
        <v>44951</v>
      </c>
      <c r="B517" s="20">
        <f>Prices!B517</f>
        <v>3898.85</v>
      </c>
      <c r="C517" s="23">
        <f t="shared" si="25"/>
        <v>-7.6383480195273482E-3</v>
      </c>
      <c r="D517" s="23">
        <f t="shared" si="26"/>
        <v>-7.6676696075208299E-3</v>
      </c>
      <c r="E517" s="24">
        <f t="shared" si="24"/>
        <v>2.9321587993481717E-5</v>
      </c>
    </row>
    <row r="518" spans="1:5">
      <c r="A518" s="21">
        <v>44952</v>
      </c>
      <c r="B518" s="20">
        <f>Prices!B518</f>
        <v>3972.61</v>
      </c>
      <c r="C518" s="23">
        <f t="shared" si="25"/>
        <v>1.8918399015094251E-2</v>
      </c>
      <c r="D518" s="23">
        <f t="shared" si="26"/>
        <v>1.8741671559172491E-2</v>
      </c>
      <c r="E518" s="24">
        <f t="shared" si="24"/>
        <v>1.767274559217602E-4</v>
      </c>
    </row>
    <row r="519" spans="1:5">
      <c r="A519" s="21">
        <v>44953</v>
      </c>
      <c r="B519" s="20">
        <f>Prices!B519</f>
        <v>4019.81</v>
      </c>
      <c r="C519" s="23">
        <f t="shared" si="25"/>
        <v>1.188135759613952E-2</v>
      </c>
      <c r="D519" s="23">
        <f t="shared" si="26"/>
        <v>1.1811328415709267E-2</v>
      </c>
      <c r="E519" s="24">
        <f t="shared" si="24"/>
        <v>7.0029180430253302E-5</v>
      </c>
    </row>
    <row r="520" spans="1:5">
      <c r="A520" s="21">
        <v>44956</v>
      </c>
      <c r="B520" s="20">
        <f>Prices!B520</f>
        <v>4016.95</v>
      </c>
      <c r="C520" s="23">
        <f t="shared" si="25"/>
        <v>-7.1147641306433074E-4</v>
      </c>
      <c r="D520" s="23">
        <f t="shared" si="26"/>
        <v>-7.1172963252109358E-4</v>
      </c>
      <c r="E520" s="24">
        <f t="shared" si="24"/>
        <v>2.53219456762847E-7</v>
      </c>
    </row>
    <row r="521" spans="1:5">
      <c r="A521" s="21">
        <v>44957</v>
      </c>
      <c r="B521" s="20">
        <f>Prices!B521</f>
        <v>4016.22</v>
      </c>
      <c r="C521" s="23">
        <f t="shared" si="25"/>
        <v>-1.8172991946626625E-4</v>
      </c>
      <c r="D521" s="23">
        <f t="shared" si="26"/>
        <v>-1.8174643434897735E-4</v>
      </c>
      <c r="E521" s="24">
        <f t="shared" si="24"/>
        <v>1.651488271110042E-8</v>
      </c>
    </row>
    <row r="522" spans="1:5">
      <c r="A522" s="21">
        <v>44958</v>
      </c>
      <c r="B522" s="20">
        <f>Prices!B522</f>
        <v>4060.43</v>
      </c>
      <c r="C522" s="23">
        <f t="shared" si="25"/>
        <v>1.1007863115068408E-2</v>
      </c>
      <c r="D522" s="23">
        <f t="shared" si="26"/>
        <v>1.0947717569977039E-2</v>
      </c>
      <c r="E522" s="24">
        <f t="shared" si="24"/>
        <v>6.0145545091368907E-5</v>
      </c>
    </row>
    <row r="523" spans="1:5">
      <c r="A523" s="21">
        <v>44959</v>
      </c>
      <c r="B523" s="20">
        <f>Prices!B523</f>
        <v>4070.56</v>
      </c>
      <c r="C523" s="23">
        <f t="shared" si="25"/>
        <v>2.4948096630160129E-3</v>
      </c>
      <c r="D523" s="23">
        <f t="shared" si="26"/>
        <v>2.4917027916841637E-3</v>
      </c>
      <c r="E523" s="24">
        <f t="shared" si="24"/>
        <v>3.1068713318492362E-6</v>
      </c>
    </row>
    <row r="524" spans="1:5">
      <c r="A524" s="21">
        <v>44960</v>
      </c>
      <c r="B524" s="20">
        <f>Prices!B524</f>
        <v>4017.77</v>
      </c>
      <c r="C524" s="23">
        <f t="shared" si="25"/>
        <v>-1.2968731575016696E-2</v>
      </c>
      <c r="D524" s="23">
        <f t="shared" si="26"/>
        <v>-1.3053559781991077E-2</v>
      </c>
      <c r="E524" s="24">
        <f t="shared" si="24"/>
        <v>8.4828206974380677E-5</v>
      </c>
    </row>
    <row r="525" spans="1:5">
      <c r="A525" s="21">
        <v>44963</v>
      </c>
      <c r="B525" s="20">
        <f>Prices!B525</f>
        <v>4076.6</v>
      </c>
      <c r="C525" s="23">
        <f t="shared" si="25"/>
        <v>1.4642450911824203E-2</v>
      </c>
      <c r="D525" s="23">
        <f t="shared" si="26"/>
        <v>1.4536285322318165E-2</v>
      </c>
      <c r="E525" s="24">
        <f t="shared" si="24"/>
        <v>1.0616558950603781E-4</v>
      </c>
    </row>
    <row r="526" spans="1:5">
      <c r="A526" s="21">
        <v>44964</v>
      </c>
      <c r="B526" s="20">
        <f>Prices!B526</f>
        <v>4119.21</v>
      </c>
      <c r="C526" s="23">
        <f t="shared" si="25"/>
        <v>1.045233773242411E-2</v>
      </c>
      <c r="D526" s="23">
        <f t="shared" si="26"/>
        <v>1.0398089735210484E-2</v>
      </c>
      <c r="E526" s="24">
        <f t="shared" si="24"/>
        <v>5.4247997213626234E-5</v>
      </c>
    </row>
    <row r="527" spans="1:5">
      <c r="A527" s="21">
        <v>44965</v>
      </c>
      <c r="B527" s="20">
        <f>Prices!B527</f>
        <v>4179.76</v>
      </c>
      <c r="C527" s="23">
        <f t="shared" si="25"/>
        <v>1.4699420519954112E-2</v>
      </c>
      <c r="D527" s="23">
        <f t="shared" si="26"/>
        <v>1.4592431217642185E-2</v>
      </c>
      <c r="E527" s="24">
        <f t="shared" si="24"/>
        <v>1.0698930231192727E-4</v>
      </c>
    </row>
    <row r="528" spans="1:5">
      <c r="A528" s="21">
        <v>44966</v>
      </c>
      <c r="B528" s="20">
        <f>Prices!B528</f>
        <v>4136.4799999999996</v>
      </c>
      <c r="C528" s="23">
        <f t="shared" si="25"/>
        <v>-1.0354661511665898E-2</v>
      </c>
      <c r="D528" s="23">
        <f t="shared" si="26"/>
        <v>-1.0408643989373002E-2</v>
      </c>
      <c r="E528" s="24">
        <f t="shared" si="24"/>
        <v>5.3982477707104071E-5</v>
      </c>
    </row>
    <row r="529" spans="1:5">
      <c r="A529" s="21">
        <v>44967</v>
      </c>
      <c r="B529" s="20">
        <f>Prices!B529</f>
        <v>4111.08</v>
      </c>
      <c r="C529" s="23">
        <f t="shared" si="25"/>
        <v>-6.1404865973000329E-3</v>
      </c>
      <c r="D529" s="23">
        <f t="shared" si="26"/>
        <v>-6.1594169191690872E-3</v>
      </c>
      <c r="E529" s="24">
        <f t="shared" si="24"/>
        <v>1.8930321869054315E-5</v>
      </c>
    </row>
    <row r="530" spans="1:5">
      <c r="A530" s="21">
        <v>44970</v>
      </c>
      <c r="B530" s="20">
        <f>Prices!B530</f>
        <v>4164</v>
      </c>
      <c r="C530" s="23">
        <f t="shared" si="25"/>
        <v>1.2872529846171828E-2</v>
      </c>
      <c r="D530" s="23">
        <f t="shared" si="26"/>
        <v>1.2790383040919152E-2</v>
      </c>
      <c r="E530" s="24">
        <f t="shared" si="24"/>
        <v>8.2146805252675259E-5</v>
      </c>
    </row>
    <row r="531" spans="1:5">
      <c r="A531" s="21">
        <v>44971</v>
      </c>
      <c r="B531" s="20">
        <f>Prices!B531</f>
        <v>4117.8599999999997</v>
      </c>
      <c r="C531" s="23">
        <f t="shared" si="25"/>
        <v>-1.1080691642651375E-2</v>
      </c>
      <c r="D531" s="23">
        <f t="shared" si="26"/>
        <v>-1.1142539811002886E-2</v>
      </c>
      <c r="E531" s="24">
        <f t="shared" si="24"/>
        <v>6.1848168351511315E-5</v>
      </c>
    </row>
    <row r="532" spans="1:5">
      <c r="A532" s="21">
        <v>44972</v>
      </c>
      <c r="B532" s="20">
        <f>Prices!B532</f>
        <v>4081.5</v>
      </c>
      <c r="C532" s="23">
        <f t="shared" si="25"/>
        <v>-8.8298290859814745E-3</v>
      </c>
      <c r="D532" s="23">
        <f t="shared" si="26"/>
        <v>-8.869043032445954E-3</v>
      </c>
      <c r="E532" s="24">
        <f t="shared" si="24"/>
        <v>3.9213946464479454E-5</v>
      </c>
    </row>
    <row r="533" spans="1:5">
      <c r="A533" s="21">
        <v>44973</v>
      </c>
      <c r="B533" s="20">
        <f>Prices!B533</f>
        <v>4090.46</v>
      </c>
      <c r="C533" s="23">
        <f t="shared" si="25"/>
        <v>2.1952713463187644E-3</v>
      </c>
      <c r="D533" s="23">
        <f t="shared" si="26"/>
        <v>2.1928652588764841E-3</v>
      </c>
      <c r="E533" s="24">
        <f t="shared" si="24"/>
        <v>2.406087442280349E-6</v>
      </c>
    </row>
    <row r="534" spans="1:5">
      <c r="A534" s="21">
        <v>44974</v>
      </c>
      <c r="B534" s="20">
        <f>Prices!B534</f>
        <v>4137.29</v>
      </c>
      <c r="C534" s="23">
        <f t="shared" si="25"/>
        <v>1.1448590134116927E-2</v>
      </c>
      <c r="D534" s="23">
        <f t="shared" si="26"/>
        <v>1.1383550959928976E-2</v>
      </c>
      <c r="E534" s="24">
        <f t="shared" si="24"/>
        <v>6.5039174187951632E-5</v>
      </c>
    </row>
    <row r="535" spans="1:5">
      <c r="A535" s="21">
        <v>44978</v>
      </c>
      <c r="B535" s="20">
        <f>Prices!B535</f>
        <v>4136.13</v>
      </c>
      <c r="C535" s="23">
        <f t="shared" si="25"/>
        <v>-2.8037676836766446E-4</v>
      </c>
      <c r="D535" s="23">
        <f t="shared" si="26"/>
        <v>-2.8041608128225108E-4</v>
      </c>
      <c r="E535" s="24">
        <f t="shared" si="24"/>
        <v>3.9312914586620961E-8</v>
      </c>
    </row>
    <row r="536" spans="1:5">
      <c r="A536" s="21">
        <v>44979</v>
      </c>
      <c r="B536" s="20">
        <f>Prices!B536</f>
        <v>4147.6000000000004</v>
      </c>
      <c r="C536" s="23">
        <f t="shared" si="25"/>
        <v>2.7731236687435486E-3</v>
      </c>
      <c r="D536" s="23">
        <f t="shared" si="26"/>
        <v>2.7692856551893739E-3</v>
      </c>
      <c r="E536" s="24">
        <f t="shared" si="24"/>
        <v>3.8380135541746414E-6</v>
      </c>
    </row>
    <row r="537" spans="1:5">
      <c r="A537" s="21">
        <v>44980</v>
      </c>
      <c r="B537" s="20">
        <f>Prices!B537</f>
        <v>4090.41</v>
      </c>
      <c r="C537" s="23">
        <f t="shared" si="25"/>
        <v>-1.3788697077828264E-2</v>
      </c>
      <c r="D537" s="23">
        <f t="shared" si="26"/>
        <v>-1.3884644172642286E-2</v>
      </c>
      <c r="E537" s="24">
        <f t="shared" si="24"/>
        <v>9.5947094814021958E-5</v>
      </c>
    </row>
    <row r="538" spans="1:5">
      <c r="A538" s="21">
        <v>44981</v>
      </c>
      <c r="B538" s="20">
        <f>Prices!B538</f>
        <v>4079.09</v>
      </c>
      <c r="C538" s="23">
        <f t="shared" si="25"/>
        <v>-2.7674487398573026E-3</v>
      </c>
      <c r="D538" s="23">
        <f t="shared" si="26"/>
        <v>-2.7712852059047503E-3</v>
      </c>
      <c r="E538" s="24">
        <f t="shared" si="24"/>
        <v>3.8364660474477126E-6</v>
      </c>
    </row>
    <row r="539" spans="1:5">
      <c r="A539" s="21">
        <v>44984</v>
      </c>
      <c r="B539" s="20">
        <f>Prices!B539</f>
        <v>3997.34</v>
      </c>
      <c r="C539" s="23">
        <f t="shared" si="25"/>
        <v>-2.0041234687148357E-2</v>
      </c>
      <c r="D539" s="23">
        <f t="shared" si="26"/>
        <v>-2.0244784414123935E-2</v>
      </c>
      <c r="E539" s="24">
        <f t="shared" si="24"/>
        <v>2.0354972697557774E-4</v>
      </c>
    </row>
    <row r="540" spans="1:5">
      <c r="A540" s="21">
        <v>44985</v>
      </c>
      <c r="B540" s="20">
        <f>Prices!B540</f>
        <v>3991.05</v>
      </c>
      <c r="C540" s="23">
        <f t="shared" si="25"/>
        <v>-1.5735464083615513E-3</v>
      </c>
      <c r="D540" s="23">
        <f t="shared" si="26"/>
        <v>-1.5747857327715093E-3</v>
      </c>
      <c r="E540" s="24">
        <f t="shared" si="24"/>
        <v>1.2393244099579825E-6</v>
      </c>
    </row>
    <row r="541" spans="1:5">
      <c r="A541" s="21">
        <v>44986</v>
      </c>
      <c r="B541" s="20">
        <f>Prices!B541</f>
        <v>4012.32</v>
      </c>
      <c r="C541" s="23">
        <f t="shared" si="25"/>
        <v>5.3294245875145588E-3</v>
      </c>
      <c r="D541" s="23">
        <f t="shared" si="26"/>
        <v>5.3152734602749932E-3</v>
      </c>
      <c r="E541" s="24">
        <f t="shared" si="24"/>
        <v>1.4151127239565679E-5</v>
      </c>
    </row>
    <row r="542" spans="1:5">
      <c r="A542" s="21">
        <v>44987</v>
      </c>
      <c r="B542" s="20">
        <f>Prices!B542</f>
        <v>3970.04</v>
      </c>
      <c r="C542" s="23">
        <f t="shared" si="25"/>
        <v>-1.0537544363360898E-2</v>
      </c>
      <c r="D542" s="23">
        <f t="shared" si="26"/>
        <v>-1.0593457421727142E-2</v>
      </c>
      <c r="E542" s="24">
        <f t="shared" si="24"/>
        <v>5.5913058366243579E-5</v>
      </c>
    </row>
    <row r="543" spans="1:5">
      <c r="A543" s="21">
        <v>44988</v>
      </c>
      <c r="B543" s="20">
        <f>Prices!B543</f>
        <v>3982.24</v>
      </c>
      <c r="C543" s="23">
        <f t="shared" si="25"/>
        <v>3.0730168965551526E-3</v>
      </c>
      <c r="D543" s="23">
        <f t="shared" si="26"/>
        <v>3.0683048311681872E-3</v>
      </c>
      <c r="E543" s="24">
        <f t="shared" si="24"/>
        <v>4.7120653869654056E-6</v>
      </c>
    </row>
    <row r="544" spans="1:5">
      <c r="A544" s="21">
        <v>44991</v>
      </c>
      <c r="B544" s="20">
        <f>Prices!B544</f>
        <v>3970.15</v>
      </c>
      <c r="C544" s="23">
        <f t="shared" si="25"/>
        <v>-3.0359797500903239E-3</v>
      </c>
      <c r="D544" s="23">
        <f t="shared" si="26"/>
        <v>-3.0405976856194583E-3</v>
      </c>
      <c r="E544" s="24">
        <f t="shared" si="24"/>
        <v>4.617935529134358E-6</v>
      </c>
    </row>
    <row r="545" spans="1:5">
      <c r="A545" s="21">
        <v>44992</v>
      </c>
      <c r="B545" s="20">
        <f>Prices!B545</f>
        <v>3951.39</v>
      </c>
      <c r="C545" s="23">
        <f t="shared" si="25"/>
        <v>-4.7252622696875978E-3</v>
      </c>
      <c r="D545" s="23">
        <f t="shared" si="26"/>
        <v>-4.7364616152703798E-3</v>
      </c>
      <c r="E545" s="24">
        <f t="shared" si="24"/>
        <v>1.119934558278194E-5</v>
      </c>
    </row>
    <row r="546" spans="1:5">
      <c r="A546" s="21">
        <v>44993</v>
      </c>
      <c r="B546" s="20">
        <f>Prices!B546</f>
        <v>3981.35</v>
      </c>
      <c r="C546" s="23">
        <f t="shared" si="25"/>
        <v>7.5821419804170277E-3</v>
      </c>
      <c r="D546" s="23">
        <f t="shared" si="26"/>
        <v>7.5535420169248321E-3</v>
      </c>
      <c r="E546" s="24">
        <f t="shared" si="24"/>
        <v>2.8599963492195561E-5</v>
      </c>
    </row>
    <row r="547" spans="1:5">
      <c r="A547" s="21">
        <v>44994</v>
      </c>
      <c r="B547" s="20">
        <f>Prices!B547</f>
        <v>4045.64</v>
      </c>
      <c r="C547" s="23">
        <f t="shared" si="25"/>
        <v>1.6147789066522655E-2</v>
      </c>
      <c r="D547" s="23">
        <f t="shared" si="26"/>
        <v>1.6018800257414187E-2</v>
      </c>
      <c r="E547" s="24">
        <f t="shared" si="24"/>
        <v>1.2898880910846774E-4</v>
      </c>
    </row>
    <row r="548" spans="1:5">
      <c r="A548" s="21">
        <v>44995</v>
      </c>
      <c r="B548" s="20">
        <f>Prices!B548</f>
        <v>4048.42</v>
      </c>
      <c r="C548" s="23">
        <f t="shared" si="25"/>
        <v>6.8715950999105211E-4</v>
      </c>
      <c r="D548" s="23">
        <f t="shared" si="26"/>
        <v>6.8692352399550452E-4</v>
      </c>
      <c r="E548" s="24">
        <f t="shared" si="24"/>
        <v>2.3598599554759247E-7</v>
      </c>
    </row>
    <row r="549" spans="1:5">
      <c r="A549" s="21">
        <v>44998</v>
      </c>
      <c r="B549" s="20">
        <f>Prices!B549</f>
        <v>3986.37</v>
      </c>
      <c r="C549" s="23">
        <f t="shared" si="25"/>
        <v>-1.532696706369403E-2</v>
      </c>
      <c r="D549" s="23">
        <f t="shared" si="26"/>
        <v>-1.5445639173959797E-2</v>
      </c>
      <c r="E549" s="24">
        <f t="shared" si="24"/>
        <v>1.1867211026576722E-4</v>
      </c>
    </row>
    <row r="550" spans="1:5">
      <c r="A550" s="21">
        <v>44999</v>
      </c>
      <c r="B550" s="20">
        <f>Prices!B550</f>
        <v>3992.01</v>
      </c>
      <c r="C550" s="23">
        <f t="shared" si="25"/>
        <v>1.4148210025663266E-3</v>
      </c>
      <c r="D550" s="23">
        <f t="shared" si="26"/>
        <v>1.4138210863556078E-3</v>
      </c>
      <c r="E550" s="24">
        <f t="shared" si="24"/>
        <v>9.9991621071884688E-7</v>
      </c>
    </row>
    <row r="551" spans="1:5">
      <c r="A551" s="21">
        <v>45000</v>
      </c>
      <c r="B551" s="20">
        <f>Prices!B551</f>
        <v>3918.32</v>
      </c>
      <c r="C551" s="23">
        <f t="shared" si="25"/>
        <v>-1.8459372596762044E-2</v>
      </c>
      <c r="D551" s="23">
        <f t="shared" si="26"/>
        <v>-1.8631872945282475E-2</v>
      </c>
      <c r="E551" s="24">
        <f t="shared" si="24"/>
        <v>1.7250034852043031E-4</v>
      </c>
    </row>
    <row r="552" spans="1:5">
      <c r="A552" s="21">
        <v>45001</v>
      </c>
      <c r="B552" s="20">
        <f>Prices!B552</f>
        <v>3861.59</v>
      </c>
      <c r="C552" s="23">
        <f t="shared" si="25"/>
        <v>-1.447814369423631E-2</v>
      </c>
      <c r="D552" s="23">
        <f t="shared" si="26"/>
        <v>-1.4583974750190179E-2</v>
      </c>
      <c r="E552" s="24">
        <f t="shared" si="24"/>
        <v>1.0583105595386895E-4</v>
      </c>
    </row>
    <row r="553" spans="1:5">
      <c r="A553" s="21">
        <v>45002</v>
      </c>
      <c r="B553" s="20">
        <f>Prices!B553</f>
        <v>3855.76</v>
      </c>
      <c r="C553" s="23">
        <f t="shared" si="25"/>
        <v>-1.5097408062481846E-3</v>
      </c>
      <c r="D553" s="23">
        <f t="shared" si="26"/>
        <v>-1.5108816132590817E-3</v>
      </c>
      <c r="E553" s="24">
        <f t="shared" si="24"/>
        <v>1.140807010897079E-6</v>
      </c>
    </row>
    <row r="554" spans="1:5">
      <c r="A554" s="21">
        <v>45005</v>
      </c>
      <c r="B554" s="20">
        <f>Prices!B554</f>
        <v>3919.29</v>
      </c>
      <c r="C554" s="23">
        <f t="shared" si="25"/>
        <v>1.6476647924144588E-2</v>
      </c>
      <c r="D554" s="23">
        <f t="shared" si="26"/>
        <v>1.6342380801371525E-2</v>
      </c>
      <c r="E554" s="24">
        <f t="shared" si="24"/>
        <v>1.3426712277306296E-4</v>
      </c>
    </row>
    <row r="555" spans="1:5">
      <c r="A555" s="21">
        <v>45006</v>
      </c>
      <c r="B555" s="20">
        <f>Prices!B555</f>
        <v>3891.93</v>
      </c>
      <c r="C555" s="23">
        <f t="shared" si="25"/>
        <v>-6.9808562265104464E-3</v>
      </c>
      <c r="D555" s="23">
        <f t="shared" si="26"/>
        <v>-7.0053363982352087E-3</v>
      </c>
      <c r="E555" s="24">
        <f t="shared" si="24"/>
        <v>2.4480171724762349E-5</v>
      </c>
    </row>
    <row r="556" spans="1:5">
      <c r="A556" s="21">
        <v>45007</v>
      </c>
      <c r="B556" s="20">
        <f>Prices!B556</f>
        <v>3960.28</v>
      </c>
      <c r="C556" s="23">
        <f t="shared" si="25"/>
        <v>1.7561980816715707E-2</v>
      </c>
      <c r="D556" s="23">
        <f t="shared" si="26"/>
        <v>1.7409551286964531E-2</v>
      </c>
      <c r="E556" s="24">
        <f t="shared" si="24"/>
        <v>1.5242952975117602E-4</v>
      </c>
    </row>
    <row r="557" spans="1:5">
      <c r="A557" s="21">
        <v>45008</v>
      </c>
      <c r="B557" s="20">
        <f>Prices!B557</f>
        <v>3916.64</v>
      </c>
      <c r="C557" s="23">
        <f t="shared" si="25"/>
        <v>-1.1019422869090146E-2</v>
      </c>
      <c r="D557" s="23">
        <f t="shared" si="26"/>
        <v>-1.1080586449227313E-2</v>
      </c>
      <c r="E557" s="24">
        <f t="shared" si="24"/>
        <v>6.1163580137166967E-5</v>
      </c>
    </row>
    <row r="558" spans="1:5">
      <c r="A558" s="21">
        <v>45009</v>
      </c>
      <c r="B558" s="20">
        <f>Prices!B558</f>
        <v>3951.57</v>
      </c>
      <c r="C558" s="23">
        <f t="shared" si="25"/>
        <v>8.9183585930798573E-3</v>
      </c>
      <c r="D558" s="23">
        <f t="shared" si="26"/>
        <v>8.878824909597214E-3</v>
      </c>
      <c r="E558" s="24">
        <f t="shared" si="24"/>
        <v>3.9533683482643328E-5</v>
      </c>
    </row>
    <row r="559" spans="1:5">
      <c r="A559" s="21">
        <v>45012</v>
      </c>
      <c r="B559" s="20">
        <f>Prices!B559</f>
        <v>4002.87</v>
      </c>
      <c r="C559" s="23">
        <f t="shared" si="25"/>
        <v>1.2982181765728488E-2</v>
      </c>
      <c r="D559" s="23">
        <f t="shared" si="26"/>
        <v>1.289863554198477E-2</v>
      </c>
      <c r="E559" s="24">
        <f t="shared" si="24"/>
        <v>8.3546223743718312E-5</v>
      </c>
    </row>
    <row r="560" spans="1:5">
      <c r="A560" s="21">
        <v>45013</v>
      </c>
      <c r="B560" s="20">
        <f>Prices!B560</f>
        <v>3936.97</v>
      </c>
      <c r="C560" s="23">
        <f t="shared" si="25"/>
        <v>-1.6463187662851927E-2</v>
      </c>
      <c r="D560" s="23">
        <f t="shared" si="26"/>
        <v>-1.6600211922495948E-2</v>
      </c>
      <c r="E560" s="24">
        <f t="shared" si="24"/>
        <v>1.3702425964402104E-4</v>
      </c>
    </row>
    <row r="561" spans="1:5">
      <c r="A561" s="21">
        <v>45014</v>
      </c>
      <c r="B561" s="20">
        <f>Prices!B561</f>
        <v>3948.72</v>
      </c>
      <c r="C561" s="23">
        <f t="shared" si="25"/>
        <v>2.9845287111662016E-3</v>
      </c>
      <c r="D561" s="23">
        <f t="shared" si="26"/>
        <v>2.9800838470393862E-3</v>
      </c>
      <c r="E561" s="24">
        <f t="shared" si="24"/>
        <v>4.4448641268153913E-6</v>
      </c>
    </row>
    <row r="562" spans="1:5">
      <c r="A562" s="21">
        <v>45015</v>
      </c>
      <c r="B562" s="20">
        <f>Prices!B562</f>
        <v>3970.99</v>
      </c>
      <c r="C562" s="23">
        <f t="shared" si="25"/>
        <v>5.6398022650377801E-3</v>
      </c>
      <c r="D562" s="23">
        <f t="shared" si="26"/>
        <v>5.623958124210314E-3</v>
      </c>
      <c r="E562" s="24">
        <f t="shared" si="24"/>
        <v>1.5844140827466109E-5</v>
      </c>
    </row>
    <row r="563" spans="1:5">
      <c r="A563" s="21">
        <v>45016</v>
      </c>
      <c r="B563" s="20">
        <f>Prices!B563</f>
        <v>3977.53</v>
      </c>
      <c r="C563" s="23">
        <f t="shared" si="25"/>
        <v>1.6469444647305631E-3</v>
      </c>
      <c r="D563" s="23">
        <f t="shared" si="26"/>
        <v>1.6455897389303137E-3</v>
      </c>
      <c r="E563" s="24">
        <f t="shared" si="24"/>
        <v>1.3547258002493973E-6</v>
      </c>
    </row>
    <row r="564" spans="1:5">
      <c r="A564" s="21">
        <v>45019</v>
      </c>
      <c r="B564" s="20">
        <f>Prices!B564</f>
        <v>3971.27</v>
      </c>
      <c r="C564" s="23">
        <f t="shared" si="25"/>
        <v>-1.5738410521102841E-3</v>
      </c>
      <c r="D564" s="23">
        <f t="shared" si="26"/>
        <v>-1.5750808409301009E-3</v>
      </c>
      <c r="E564" s="24">
        <f t="shared" si="24"/>
        <v>1.2397888198168588E-6</v>
      </c>
    </row>
    <row r="565" spans="1:5">
      <c r="A565" s="21">
        <v>45020</v>
      </c>
      <c r="B565" s="20">
        <f>Prices!B565</f>
        <v>4027.81</v>
      </c>
      <c r="C565" s="23">
        <f t="shared" si="25"/>
        <v>1.4237259113583303E-2</v>
      </c>
      <c r="D565" s="23">
        <f t="shared" si="26"/>
        <v>1.4136861145886559E-2</v>
      </c>
      <c r="E565" s="24">
        <f t="shared" si="24"/>
        <v>1.0039796769674425E-4</v>
      </c>
    </row>
    <row r="566" spans="1:5">
      <c r="A566" s="21">
        <v>45021</v>
      </c>
      <c r="B566" s="20">
        <f>Prices!B566</f>
        <v>4050.83</v>
      </c>
      <c r="C566" s="23">
        <f t="shared" si="25"/>
        <v>5.7152646227106004E-3</v>
      </c>
      <c r="D566" s="23">
        <f t="shared" si="26"/>
        <v>5.698994460609173E-3</v>
      </c>
      <c r="E566" s="24">
        <f t="shared" si="24"/>
        <v>1.627016210142742E-5</v>
      </c>
    </row>
    <row r="567" spans="1:5">
      <c r="A567" s="21">
        <v>45022</v>
      </c>
      <c r="B567" s="20">
        <f>Prices!B567</f>
        <v>4109.3100000000004</v>
      </c>
      <c r="C567" s="23">
        <f t="shared" si="25"/>
        <v>1.4436547571732329E-2</v>
      </c>
      <c r="D567" s="23">
        <f t="shared" si="26"/>
        <v>1.4333332809426856E-2</v>
      </c>
      <c r="E567" s="24">
        <f t="shared" si="24"/>
        <v>1.03214762305473E-4</v>
      </c>
    </row>
    <row r="568" spans="1:5">
      <c r="A568" s="21">
        <v>45023</v>
      </c>
      <c r="B568" s="20">
        <f>Prices!B568</f>
        <v>4124.51</v>
      </c>
      <c r="C568" s="23">
        <f t="shared" si="25"/>
        <v>3.6989178231868164E-3</v>
      </c>
      <c r="D568" s="23">
        <f t="shared" si="26"/>
        <v>3.6920936495169121E-3</v>
      </c>
      <c r="E568" s="24">
        <f t="shared" si="24"/>
        <v>6.824173669904305E-6</v>
      </c>
    </row>
    <row r="569" spans="1:5">
      <c r="A569" s="21">
        <v>45026</v>
      </c>
      <c r="B569" s="20">
        <f>Prices!B569</f>
        <v>4100.6000000000004</v>
      </c>
      <c r="C569" s="23">
        <f t="shared" si="25"/>
        <v>-5.7970522559043025E-3</v>
      </c>
      <c r="D569" s="23">
        <f t="shared" si="26"/>
        <v>-5.8139203852082119E-3</v>
      </c>
      <c r="E569" s="24">
        <f t="shared" si="24"/>
        <v>1.6868129303909338E-5</v>
      </c>
    </row>
    <row r="570" spans="1:5">
      <c r="A570" s="21">
        <v>45027</v>
      </c>
      <c r="B570" s="20">
        <f>Prices!B570</f>
        <v>4090.38</v>
      </c>
      <c r="C570" s="23">
        <f t="shared" si="25"/>
        <v>-2.4923181973370368E-3</v>
      </c>
      <c r="D570" s="23">
        <f t="shared" si="26"/>
        <v>-2.4954291924703361E-3</v>
      </c>
      <c r="E570" s="24">
        <f t="shared" si="24"/>
        <v>3.1109951332992936E-6</v>
      </c>
    </row>
    <row r="571" spans="1:5">
      <c r="A571" s="21">
        <v>45028</v>
      </c>
      <c r="B571" s="20">
        <f>Prices!B571</f>
        <v>4105.0200000000004</v>
      </c>
      <c r="C571" s="23">
        <f t="shared" si="25"/>
        <v>3.5791295674241336E-3</v>
      </c>
      <c r="D571" s="23">
        <f t="shared" si="26"/>
        <v>3.5727397253701647E-3</v>
      </c>
      <c r="E571" s="24">
        <f t="shared" si="24"/>
        <v>6.389842053968961E-6</v>
      </c>
    </row>
    <row r="572" spans="1:5">
      <c r="A572" s="21">
        <v>45029</v>
      </c>
      <c r="B572" s="20">
        <f>Prices!B572</f>
        <v>4109.1099999999997</v>
      </c>
      <c r="C572" s="23">
        <f t="shared" si="25"/>
        <v>9.963410653295807E-4</v>
      </c>
      <c r="D572" s="23">
        <f t="shared" si="26"/>
        <v>9.9584504701190541E-4</v>
      </c>
      <c r="E572" s="24">
        <f t="shared" si="24"/>
        <v>4.9601831767528796E-7</v>
      </c>
    </row>
    <row r="573" spans="1:5">
      <c r="A573" s="21">
        <v>45030</v>
      </c>
      <c r="B573" s="20">
        <f>Prices!B573</f>
        <v>4108.9399999999996</v>
      </c>
      <c r="C573" s="23">
        <f t="shared" si="25"/>
        <v>-4.1371489203275837E-5</v>
      </c>
      <c r="D573" s="23">
        <f t="shared" si="26"/>
        <v>-4.1372345026909729E-5</v>
      </c>
      <c r="E573" s="24">
        <f t="shared" si="24"/>
        <v>8.5582363389130481E-10</v>
      </c>
    </row>
    <row r="574" spans="1:5">
      <c r="A574" s="21">
        <v>45033</v>
      </c>
      <c r="B574" s="20">
        <f>Prices!B574</f>
        <v>4091.95</v>
      </c>
      <c r="C574" s="23">
        <f t="shared" si="25"/>
        <v>-4.1348863697206048E-3</v>
      </c>
      <c r="D574" s="23">
        <f t="shared" si="26"/>
        <v>-4.1434586507983449E-3</v>
      </c>
      <c r="E574" s="24">
        <f t="shared" si="24"/>
        <v>8.5722810777401695E-6</v>
      </c>
    </row>
    <row r="575" spans="1:5">
      <c r="A575" s="21">
        <v>45034</v>
      </c>
      <c r="B575" s="20">
        <f>Prices!B575</f>
        <v>4146.22</v>
      </c>
      <c r="C575" s="23">
        <f t="shared" si="25"/>
        <v>1.3262625398648673E-2</v>
      </c>
      <c r="D575" s="23">
        <f t="shared" si="26"/>
        <v>1.3175446748330008E-2</v>
      </c>
      <c r="E575" s="24">
        <f t="shared" si="24"/>
        <v>8.7178650318665493E-5</v>
      </c>
    </row>
    <row r="576" spans="1:5">
      <c r="A576" s="21">
        <v>45035</v>
      </c>
      <c r="B576" s="20">
        <f>Prices!B576</f>
        <v>4137.6400000000003</v>
      </c>
      <c r="C576" s="23">
        <f t="shared" si="25"/>
        <v>-2.0693547375681769E-3</v>
      </c>
      <c r="D576" s="23">
        <f t="shared" si="26"/>
        <v>-2.0714988104920951E-3</v>
      </c>
      <c r="E576" s="24">
        <f t="shared" si="24"/>
        <v>2.1440729239181368E-6</v>
      </c>
    </row>
    <row r="577" spans="1:5">
      <c r="A577" s="21">
        <v>45036</v>
      </c>
      <c r="B577" s="20">
        <f>Prices!B577</f>
        <v>4151.32</v>
      </c>
      <c r="C577" s="23">
        <f t="shared" si="25"/>
        <v>3.3062325383550477E-3</v>
      </c>
      <c r="D577" s="23">
        <f t="shared" si="26"/>
        <v>3.3007789687629755E-3</v>
      </c>
      <c r="E577" s="24">
        <f t="shared" si="24"/>
        <v>5.4535695920721744E-6</v>
      </c>
    </row>
    <row r="578" spans="1:5">
      <c r="A578" s="21">
        <v>45037</v>
      </c>
      <c r="B578" s="20">
        <f>Prices!B578</f>
        <v>4154.87</v>
      </c>
      <c r="C578" s="23">
        <f t="shared" si="25"/>
        <v>8.5514968732841167E-4</v>
      </c>
      <c r="D578" s="23">
        <f t="shared" si="26"/>
        <v>8.547842551524592E-4</v>
      </c>
      <c r="E578" s="24">
        <f t="shared" si="24"/>
        <v>3.6543217595246934E-7</v>
      </c>
    </row>
    <row r="579" spans="1:5">
      <c r="A579" s="21">
        <v>45040</v>
      </c>
      <c r="B579" s="20">
        <f>Prices!B579</f>
        <v>4154.5200000000004</v>
      </c>
      <c r="C579" s="23">
        <f t="shared" si="25"/>
        <v>-8.4238496029828691E-5</v>
      </c>
      <c r="D579" s="23">
        <f t="shared" si="26"/>
        <v>-8.4242044291161936E-5</v>
      </c>
      <c r="E579" s="24">
        <f t="shared" ref="E579:E642" si="27">C579-D579</f>
        <v>3.5482613332444603E-9</v>
      </c>
    </row>
    <row r="580" spans="1:5">
      <c r="A580" s="21">
        <v>45041</v>
      </c>
      <c r="B580" s="20">
        <f>Prices!B580</f>
        <v>4129.79</v>
      </c>
      <c r="C580" s="23">
        <f t="shared" ref="C580:C643" si="28">(B580-B579)/B579</f>
        <v>-5.9525528821621921E-3</v>
      </c>
      <c r="D580" s="23">
        <f t="shared" ref="D580:D643" si="29">LN(B580/B579)</f>
        <v>-5.9703399458197028E-3</v>
      </c>
      <c r="E580" s="24">
        <f t="shared" si="27"/>
        <v>1.7787063657510697E-5</v>
      </c>
    </row>
    <row r="581" spans="1:5">
      <c r="A581" s="21">
        <v>45042</v>
      </c>
      <c r="B581" s="20">
        <f>Prices!B581</f>
        <v>4133.5200000000004</v>
      </c>
      <c r="C581" s="23">
        <f t="shared" si="28"/>
        <v>9.031936248575528E-4</v>
      </c>
      <c r="D581" s="23">
        <f t="shared" si="29"/>
        <v>9.0278599092536804E-4</v>
      </c>
      <c r="E581" s="24">
        <f t="shared" si="27"/>
        <v>4.0763393218475226E-7</v>
      </c>
    </row>
    <row r="582" spans="1:5">
      <c r="A582" s="21">
        <v>45043</v>
      </c>
      <c r="B582" s="20">
        <f>Prices!B582</f>
        <v>4137.04</v>
      </c>
      <c r="C582" s="23">
        <f t="shared" si="28"/>
        <v>8.5157444502494887E-4</v>
      </c>
      <c r="D582" s="23">
        <f t="shared" si="29"/>
        <v>8.5121206122392508E-4</v>
      </c>
      <c r="E582" s="24">
        <f t="shared" si="27"/>
        <v>3.6238380102379328E-7</v>
      </c>
    </row>
    <row r="583" spans="1:5">
      <c r="A583" s="21">
        <v>45044</v>
      </c>
      <c r="B583" s="20">
        <f>Prices!B583</f>
        <v>4071.63</v>
      </c>
      <c r="C583" s="23">
        <f t="shared" si="28"/>
        <v>-1.5810821263512041E-2</v>
      </c>
      <c r="D583" s="23">
        <f t="shared" si="29"/>
        <v>-1.5937145594967939E-2</v>
      </c>
      <c r="E583" s="24">
        <f t="shared" si="27"/>
        <v>1.2632433145589803E-4</v>
      </c>
    </row>
    <row r="584" spans="1:5">
      <c r="A584" s="21">
        <v>45047</v>
      </c>
      <c r="B584" s="20">
        <f>Prices!B584</f>
        <v>4055.99</v>
      </c>
      <c r="C584" s="23">
        <f t="shared" si="28"/>
        <v>-3.8412134697898203E-3</v>
      </c>
      <c r="D584" s="23">
        <f t="shared" si="29"/>
        <v>-3.8486098771117832E-3</v>
      </c>
      <c r="E584" s="24">
        <f t="shared" si="27"/>
        <v>7.3964073219628425E-6</v>
      </c>
    </row>
    <row r="585" spans="1:5">
      <c r="A585" s="21">
        <v>45048</v>
      </c>
      <c r="B585" s="20">
        <f>Prices!B585</f>
        <v>4135.3500000000004</v>
      </c>
      <c r="C585" s="23">
        <f t="shared" si="28"/>
        <v>1.9566123190639176E-2</v>
      </c>
      <c r="D585" s="23">
        <f t="shared" si="29"/>
        <v>1.9377167380002121E-2</v>
      </c>
      <c r="E585" s="24">
        <f t="shared" si="27"/>
        <v>1.8895581063705508E-4</v>
      </c>
    </row>
    <row r="586" spans="1:5">
      <c r="A586" s="21">
        <v>45049</v>
      </c>
      <c r="B586" s="20">
        <f>Prices!B586</f>
        <v>4169.4799999999996</v>
      </c>
      <c r="C586" s="23">
        <f t="shared" si="28"/>
        <v>8.2532312863479989E-3</v>
      </c>
      <c r="D586" s="23">
        <f t="shared" si="29"/>
        <v>8.2193596125703667E-3</v>
      </c>
      <c r="E586" s="24">
        <f t="shared" si="27"/>
        <v>3.38716737776322E-5</v>
      </c>
    </row>
    <row r="587" spans="1:5">
      <c r="A587" s="21">
        <v>45050</v>
      </c>
      <c r="B587" s="20">
        <f>Prices!B587</f>
        <v>4167.87</v>
      </c>
      <c r="C587" s="23">
        <f t="shared" si="28"/>
        <v>-3.8613927875890346E-4</v>
      </c>
      <c r="D587" s="23">
        <f t="shared" si="29"/>
        <v>-3.8621384972729493E-4</v>
      </c>
      <c r="E587" s="24">
        <f t="shared" si="27"/>
        <v>7.457096839146287E-8</v>
      </c>
    </row>
    <row r="588" spans="1:5">
      <c r="A588" s="21">
        <v>45051</v>
      </c>
      <c r="B588" s="20">
        <f>Prices!B588</f>
        <v>4119.58</v>
      </c>
      <c r="C588" s="23">
        <f t="shared" si="28"/>
        <v>-1.1586253889876596E-2</v>
      </c>
      <c r="D588" s="23">
        <f t="shared" si="29"/>
        <v>-1.1653897528004022E-2</v>
      </c>
      <c r="E588" s="24">
        <f t="shared" si="27"/>
        <v>6.7643638127426811E-5</v>
      </c>
    </row>
    <row r="589" spans="1:5">
      <c r="A589" s="21">
        <v>45054</v>
      </c>
      <c r="B589" s="20">
        <f>Prices!B589</f>
        <v>4090.75</v>
      </c>
      <c r="C589" s="23">
        <f t="shared" si="28"/>
        <v>-6.9982862330625764E-3</v>
      </c>
      <c r="D589" s="23">
        <f t="shared" si="29"/>
        <v>-7.0228890905811598E-3</v>
      </c>
      <c r="E589" s="24">
        <f t="shared" si="27"/>
        <v>2.4602857518583356E-5</v>
      </c>
    </row>
    <row r="590" spans="1:5">
      <c r="A590" s="21">
        <v>45055</v>
      </c>
      <c r="B590" s="20">
        <f>Prices!B590</f>
        <v>4061.22</v>
      </c>
      <c r="C590" s="23">
        <f t="shared" si="28"/>
        <v>-7.2187251726456517E-3</v>
      </c>
      <c r="D590" s="23">
        <f t="shared" si="29"/>
        <v>-7.2449062412514361E-3</v>
      </c>
      <c r="E590" s="24">
        <f t="shared" si="27"/>
        <v>2.6181068605784369E-5</v>
      </c>
    </row>
    <row r="591" spans="1:5">
      <c r="A591" s="21">
        <v>45056</v>
      </c>
      <c r="B591" s="20">
        <f>Prices!B591</f>
        <v>4136.25</v>
      </c>
      <c r="C591" s="23">
        <f t="shared" si="28"/>
        <v>1.8474744042430651E-2</v>
      </c>
      <c r="D591" s="23">
        <f t="shared" si="29"/>
        <v>1.8306159168068423E-2</v>
      </c>
      <c r="E591" s="24">
        <f t="shared" si="27"/>
        <v>1.6858487436222785E-4</v>
      </c>
    </row>
    <row r="592" spans="1:5">
      <c r="A592" s="21">
        <v>45057</v>
      </c>
      <c r="B592" s="20">
        <f>Prices!B592</f>
        <v>4138.12</v>
      </c>
      <c r="C592" s="23">
        <f t="shared" si="28"/>
        <v>4.5210033242668865E-4</v>
      </c>
      <c r="D592" s="23">
        <f t="shared" si="29"/>
        <v>4.5199816586328297E-4</v>
      </c>
      <c r="E592" s="24">
        <f t="shared" si="27"/>
        <v>1.0216656340568007E-7</v>
      </c>
    </row>
    <row r="593" spans="1:5">
      <c r="A593" s="21">
        <v>45058</v>
      </c>
      <c r="B593" s="20">
        <f>Prices!B593</f>
        <v>4119.17</v>
      </c>
      <c r="C593" s="23">
        <f t="shared" si="28"/>
        <v>-4.5793742085777642E-3</v>
      </c>
      <c r="D593" s="23">
        <f t="shared" si="29"/>
        <v>-4.5898916638410408E-3</v>
      </c>
      <c r="E593" s="24">
        <f t="shared" si="27"/>
        <v>1.0517455263276548E-5</v>
      </c>
    </row>
    <row r="594" spans="1:5">
      <c r="A594" s="21">
        <v>45061</v>
      </c>
      <c r="B594" s="20">
        <f>Prices!B594</f>
        <v>4137.6400000000003</v>
      </c>
      <c r="C594" s="23">
        <f t="shared" si="28"/>
        <v>4.4839130213126079E-3</v>
      </c>
      <c r="D594" s="23">
        <f t="shared" si="29"/>
        <v>4.4738902330266894E-3</v>
      </c>
      <c r="E594" s="24">
        <f t="shared" si="27"/>
        <v>1.0022788285918467E-5</v>
      </c>
    </row>
    <row r="595" spans="1:5">
      <c r="A595" s="21">
        <v>45062</v>
      </c>
      <c r="B595" s="20">
        <f>Prices!B595</f>
        <v>4130.62</v>
      </c>
      <c r="C595" s="23">
        <f t="shared" si="28"/>
        <v>-1.6966193288929041E-3</v>
      </c>
      <c r="D595" s="23">
        <f t="shared" si="29"/>
        <v>-1.6980602174566785E-3</v>
      </c>
      <c r="E595" s="24">
        <f t="shared" si="27"/>
        <v>1.4408885637743306E-6</v>
      </c>
    </row>
    <row r="596" spans="1:5">
      <c r="A596" s="21">
        <v>45063</v>
      </c>
      <c r="B596" s="20">
        <f>Prices!B596</f>
        <v>4124.08</v>
      </c>
      <c r="C596" s="23">
        <f t="shared" si="28"/>
        <v>-1.5832974226629329E-3</v>
      </c>
      <c r="D596" s="23">
        <f t="shared" si="29"/>
        <v>-1.5845521626198357E-3</v>
      </c>
      <c r="E596" s="24">
        <f t="shared" si="27"/>
        <v>1.2547399569028377E-6</v>
      </c>
    </row>
    <row r="597" spans="1:5">
      <c r="A597" s="21">
        <v>45064</v>
      </c>
      <c r="B597" s="20">
        <f>Prices!B597</f>
        <v>4136.28</v>
      </c>
      <c r="C597" s="23">
        <f t="shared" si="28"/>
        <v>2.9582355337432393E-3</v>
      </c>
      <c r="D597" s="23">
        <f t="shared" si="29"/>
        <v>2.9538685652344835E-3</v>
      </c>
      <c r="E597" s="24">
        <f t="shared" si="27"/>
        <v>4.3669685087558384E-6</v>
      </c>
    </row>
    <row r="598" spans="1:5">
      <c r="A598" s="21">
        <v>45065</v>
      </c>
      <c r="B598" s="20">
        <f>Prices!B598</f>
        <v>4109.8999999999996</v>
      </c>
      <c r="C598" s="23">
        <f t="shared" si="28"/>
        <v>-6.3777113735047214E-3</v>
      </c>
      <c r="D598" s="23">
        <f t="shared" si="29"/>
        <v>-6.398135861993161E-3</v>
      </c>
      <c r="E598" s="24">
        <f t="shared" si="27"/>
        <v>2.0424488488439592E-5</v>
      </c>
    </row>
    <row r="599" spans="1:5">
      <c r="A599" s="21">
        <v>45068</v>
      </c>
      <c r="B599" s="20">
        <f>Prices!B599</f>
        <v>4158.7700000000004</v>
      </c>
      <c r="C599" s="23">
        <f t="shared" si="28"/>
        <v>1.1890800262780311E-2</v>
      </c>
      <c r="D599" s="23">
        <f t="shared" si="29"/>
        <v>1.1820660164447881E-2</v>
      </c>
      <c r="E599" s="24">
        <f t="shared" si="27"/>
        <v>7.0140098332430525E-5</v>
      </c>
    </row>
    <row r="600" spans="1:5">
      <c r="A600" s="21">
        <v>45069</v>
      </c>
      <c r="B600" s="20">
        <f>Prices!B600</f>
        <v>4198.05</v>
      </c>
      <c r="C600" s="23">
        <f t="shared" si="28"/>
        <v>9.4451003541912004E-3</v>
      </c>
      <c r="D600" s="23">
        <f t="shared" si="29"/>
        <v>9.4007742847056677E-3</v>
      </c>
      <c r="E600" s="24">
        <f t="shared" si="27"/>
        <v>4.4326069485532693E-5</v>
      </c>
    </row>
    <row r="601" spans="1:5">
      <c r="A601" s="21">
        <v>45070</v>
      </c>
      <c r="B601" s="20">
        <f>Prices!B601</f>
        <v>4191.9799999999996</v>
      </c>
      <c r="C601" s="23">
        <f t="shared" si="28"/>
        <v>-1.4459094103216061E-3</v>
      </c>
      <c r="D601" s="23">
        <f t="shared" si="29"/>
        <v>-1.4469557460591439E-3</v>
      </c>
      <c r="E601" s="24">
        <f t="shared" si="27"/>
        <v>1.0463357375378041E-6</v>
      </c>
    </row>
    <row r="602" spans="1:5">
      <c r="A602" s="21">
        <v>45071</v>
      </c>
      <c r="B602" s="20">
        <f>Prices!B602</f>
        <v>4192.63</v>
      </c>
      <c r="C602" s="23">
        <f t="shared" si="28"/>
        <v>1.5505799168902184E-4</v>
      </c>
      <c r="D602" s="23">
        <f t="shared" si="29"/>
        <v>1.550459714410593E-4</v>
      </c>
      <c r="E602" s="24">
        <f t="shared" si="27"/>
        <v>1.202024796253978E-8</v>
      </c>
    </row>
    <row r="603" spans="1:5">
      <c r="A603" s="21">
        <v>45072</v>
      </c>
      <c r="B603" s="20">
        <f>Prices!B603</f>
        <v>4145.58</v>
      </c>
      <c r="C603" s="23">
        <f t="shared" si="28"/>
        <v>-1.1222073018606503E-2</v>
      </c>
      <c r="D603" s="23">
        <f t="shared" si="29"/>
        <v>-1.1285515564489972E-2</v>
      </c>
      <c r="E603" s="24">
        <f t="shared" si="27"/>
        <v>6.3442545883468995E-5</v>
      </c>
    </row>
    <row r="604" spans="1:5">
      <c r="A604" s="21">
        <v>45076</v>
      </c>
      <c r="B604" s="20">
        <f>Prices!B604</f>
        <v>4115.24</v>
      </c>
      <c r="C604" s="23">
        <f t="shared" si="28"/>
        <v>-7.3186381640205104E-3</v>
      </c>
      <c r="D604" s="23">
        <f t="shared" si="29"/>
        <v>-7.3455507858671458E-3</v>
      </c>
      <c r="E604" s="24">
        <f t="shared" si="27"/>
        <v>2.6912621846635412E-5</v>
      </c>
    </row>
    <row r="605" spans="1:5">
      <c r="A605" s="21">
        <v>45077</v>
      </c>
      <c r="B605" s="20">
        <f>Prices!B605</f>
        <v>4151.28</v>
      </c>
      <c r="C605" s="23">
        <f t="shared" si="28"/>
        <v>8.757690924466122E-3</v>
      </c>
      <c r="D605" s="23">
        <f t="shared" si="29"/>
        <v>8.719564785563249E-3</v>
      </c>
      <c r="E605" s="24">
        <f t="shared" si="27"/>
        <v>3.8126138902873016E-5</v>
      </c>
    </row>
    <row r="606" spans="1:5">
      <c r="A606" s="21">
        <v>45078</v>
      </c>
      <c r="B606" s="20">
        <f>Prices!B606</f>
        <v>4205.45</v>
      </c>
      <c r="C606" s="23">
        <f t="shared" si="28"/>
        <v>1.3048987300302576E-2</v>
      </c>
      <c r="D606" s="23">
        <f t="shared" si="29"/>
        <v>1.296458273531355E-2</v>
      </c>
      <c r="E606" s="24">
        <f t="shared" si="27"/>
        <v>8.4404564989025779E-5</v>
      </c>
    </row>
    <row r="607" spans="1:5">
      <c r="A607" s="21">
        <v>45079</v>
      </c>
      <c r="B607" s="20">
        <f>Prices!B607</f>
        <v>4205.5200000000004</v>
      </c>
      <c r="C607" s="23">
        <f t="shared" si="28"/>
        <v>1.6645067709904639E-5</v>
      </c>
      <c r="D607" s="23">
        <f t="shared" si="29"/>
        <v>1.6644929182328236E-5</v>
      </c>
      <c r="E607" s="24">
        <f t="shared" si="27"/>
        <v>1.3852757640327716E-10</v>
      </c>
    </row>
    <row r="608" spans="1:5">
      <c r="A608" s="21">
        <v>45082</v>
      </c>
      <c r="B608" s="20">
        <f>Prices!B608</f>
        <v>4179.83</v>
      </c>
      <c r="C608" s="23">
        <f t="shared" si="28"/>
        <v>-6.1086381707851842E-3</v>
      </c>
      <c r="D608" s="23">
        <f t="shared" si="29"/>
        <v>-6.1273722329718457E-3</v>
      </c>
      <c r="E608" s="24">
        <f t="shared" si="27"/>
        <v>1.8734062186661488E-5</v>
      </c>
    </row>
    <row r="609" spans="1:5">
      <c r="A609" s="21">
        <v>45083</v>
      </c>
      <c r="B609" s="20">
        <f>Prices!B609</f>
        <v>4221.0200000000004</v>
      </c>
      <c r="C609" s="23">
        <f t="shared" si="28"/>
        <v>9.8544677654355591E-3</v>
      </c>
      <c r="D609" s="23">
        <f t="shared" si="29"/>
        <v>9.806229149665344E-3</v>
      </c>
      <c r="E609" s="24">
        <f t="shared" si="27"/>
        <v>4.8238615770215126E-5</v>
      </c>
    </row>
    <row r="610" spans="1:5">
      <c r="A610" s="21">
        <v>45084</v>
      </c>
      <c r="B610" s="20">
        <f>Prices!B610</f>
        <v>4282.37</v>
      </c>
      <c r="C610" s="23">
        <f t="shared" si="28"/>
        <v>1.4534401637518762E-2</v>
      </c>
      <c r="D610" s="23">
        <f t="shared" si="29"/>
        <v>1.442978965214366E-2</v>
      </c>
      <c r="E610" s="24">
        <f t="shared" si="27"/>
        <v>1.0461198537510194E-4</v>
      </c>
    </row>
    <row r="611" spans="1:5">
      <c r="A611" s="21">
        <v>45085</v>
      </c>
      <c r="B611" s="20">
        <f>Prices!B611</f>
        <v>4273.79</v>
      </c>
      <c r="C611" s="23">
        <f t="shared" si="28"/>
        <v>-2.0035634473433935E-3</v>
      </c>
      <c r="D611" s="23">
        <f t="shared" si="29"/>
        <v>-2.0055732655681105E-3</v>
      </c>
      <c r="E611" s="24">
        <f t="shared" si="27"/>
        <v>2.0098182247170124E-6</v>
      </c>
    </row>
    <row r="612" spans="1:5">
      <c r="A612" s="21">
        <v>45086</v>
      </c>
      <c r="B612" s="20">
        <f>Prices!B612</f>
        <v>4283.8500000000004</v>
      </c>
      <c r="C612" s="23">
        <f t="shared" si="28"/>
        <v>2.35388261940816E-3</v>
      </c>
      <c r="D612" s="23">
        <f t="shared" si="29"/>
        <v>2.3511165774900327E-3</v>
      </c>
      <c r="E612" s="24">
        <f t="shared" si="27"/>
        <v>2.7660419181273557E-6</v>
      </c>
    </row>
    <row r="613" spans="1:5">
      <c r="A613" s="21">
        <v>45089</v>
      </c>
      <c r="B613" s="20">
        <f>Prices!B613</f>
        <v>4267.5200000000004</v>
      </c>
      <c r="C613" s="23">
        <f t="shared" si="28"/>
        <v>-3.8119915496574171E-3</v>
      </c>
      <c r="D613" s="23">
        <f t="shared" si="29"/>
        <v>-3.8192757067673886E-3</v>
      </c>
      <c r="E613" s="24">
        <f t="shared" si="27"/>
        <v>7.2841571099714966E-6</v>
      </c>
    </row>
    <row r="614" spans="1:5">
      <c r="A614" s="21">
        <v>45090</v>
      </c>
      <c r="B614" s="20">
        <f>Prices!B614</f>
        <v>4293.93</v>
      </c>
      <c r="C614" s="23">
        <f t="shared" si="28"/>
        <v>6.1886060287942067E-3</v>
      </c>
      <c r="D614" s="23">
        <f t="shared" si="29"/>
        <v>6.16953524709693E-3</v>
      </c>
      <c r="E614" s="24">
        <f t="shared" si="27"/>
        <v>1.9070781697276724E-5</v>
      </c>
    </row>
    <row r="615" spans="1:5">
      <c r="A615" s="21">
        <v>45091</v>
      </c>
      <c r="B615" s="20">
        <f>Prices!B615</f>
        <v>4298.8599999999997</v>
      </c>
      <c r="C615" s="23">
        <f t="shared" si="28"/>
        <v>1.1481323635921827E-3</v>
      </c>
      <c r="D615" s="23">
        <f t="shared" si="29"/>
        <v>1.1474737636884458E-3</v>
      </c>
      <c r="E615" s="24">
        <f t="shared" si="27"/>
        <v>6.585999037368815E-7</v>
      </c>
    </row>
    <row r="616" spans="1:5">
      <c r="A616" s="21">
        <v>45092</v>
      </c>
      <c r="B616" s="20">
        <f>Prices!B616</f>
        <v>4338.93</v>
      </c>
      <c r="C616" s="23">
        <f t="shared" si="28"/>
        <v>9.3210758201012871E-3</v>
      </c>
      <c r="D616" s="23">
        <f t="shared" si="29"/>
        <v>9.2779026656844323E-3</v>
      </c>
      <c r="E616" s="24">
        <f t="shared" si="27"/>
        <v>4.317315441685482E-5</v>
      </c>
    </row>
    <row r="617" spans="1:5">
      <c r="A617" s="21">
        <v>45093</v>
      </c>
      <c r="B617" s="20">
        <f>Prices!B617</f>
        <v>4369.01</v>
      </c>
      <c r="C617" s="23">
        <f t="shared" si="28"/>
        <v>6.9325847616808576E-3</v>
      </c>
      <c r="D617" s="23">
        <f t="shared" si="29"/>
        <v>6.9086648833658285E-3</v>
      </c>
      <c r="E617" s="24">
        <f t="shared" si="27"/>
        <v>2.3919878315029064E-5</v>
      </c>
    </row>
    <row r="618" spans="1:5">
      <c r="A618" s="21">
        <v>45097</v>
      </c>
      <c r="B618" s="20">
        <f>Prices!B618</f>
        <v>4372.59</v>
      </c>
      <c r="C618" s="23">
        <f t="shared" si="28"/>
        <v>8.1940760034880373E-4</v>
      </c>
      <c r="D618" s="23">
        <f t="shared" si="29"/>
        <v>8.1907206921961594E-4</v>
      </c>
      <c r="E618" s="24">
        <f t="shared" si="27"/>
        <v>3.355311291877933E-7</v>
      </c>
    </row>
    <row r="619" spans="1:5">
      <c r="A619" s="21">
        <v>45098</v>
      </c>
      <c r="B619" s="20">
        <f>Prices!B619</f>
        <v>4425.84</v>
      </c>
      <c r="C619" s="23">
        <f t="shared" si="28"/>
        <v>1.2178136985173546E-2</v>
      </c>
      <c r="D619" s="23">
        <f t="shared" si="29"/>
        <v>1.2104580063652602E-2</v>
      </c>
      <c r="E619" s="24">
        <f t="shared" si="27"/>
        <v>7.355692152094355E-5</v>
      </c>
    </row>
    <row r="620" spans="1:5">
      <c r="A620" s="21">
        <v>45099</v>
      </c>
      <c r="B620" s="20">
        <f>Prices!B620</f>
        <v>4409.59</v>
      </c>
      <c r="C620" s="23">
        <f t="shared" si="28"/>
        <v>-3.671619398803391E-3</v>
      </c>
      <c r="D620" s="23">
        <f t="shared" si="29"/>
        <v>-3.6783763376504303E-3</v>
      </c>
      <c r="E620" s="24">
        <f t="shared" si="27"/>
        <v>6.7569388470392969E-6</v>
      </c>
    </row>
    <row r="621" spans="1:5">
      <c r="A621" s="21">
        <v>45100</v>
      </c>
      <c r="B621" s="20">
        <f>Prices!B621</f>
        <v>4388.71</v>
      </c>
      <c r="C621" s="23">
        <f t="shared" si="28"/>
        <v>-4.7351341054383987E-3</v>
      </c>
      <c r="D621" s="23">
        <f t="shared" si="29"/>
        <v>-4.7463803686906532E-3</v>
      </c>
      <c r="E621" s="24">
        <f t="shared" si="27"/>
        <v>1.1246263252254543E-5</v>
      </c>
    </row>
    <row r="622" spans="1:5">
      <c r="A622" s="21">
        <v>45103</v>
      </c>
      <c r="B622" s="20">
        <f>Prices!B622</f>
        <v>4365.6899999999996</v>
      </c>
      <c r="C622" s="23">
        <f t="shared" si="28"/>
        <v>-5.2452770859775276E-3</v>
      </c>
      <c r="D622" s="23">
        <f t="shared" si="29"/>
        <v>-5.2590818461865788E-3</v>
      </c>
      <c r="E622" s="24">
        <f t="shared" si="27"/>
        <v>1.3804760209051165E-5</v>
      </c>
    </row>
    <row r="623" spans="1:5">
      <c r="A623" s="21">
        <v>45104</v>
      </c>
      <c r="B623" s="20">
        <f>Prices!B623</f>
        <v>4381.8900000000003</v>
      </c>
      <c r="C623" s="23">
        <f t="shared" si="28"/>
        <v>3.7107536265746604E-3</v>
      </c>
      <c r="D623" s="23">
        <f t="shared" si="29"/>
        <v>3.7038857650539521E-3</v>
      </c>
      <c r="E623" s="24">
        <f t="shared" si="27"/>
        <v>6.8678615207083162E-6</v>
      </c>
    </row>
    <row r="624" spans="1:5">
      <c r="A624" s="21">
        <v>45105</v>
      </c>
      <c r="B624" s="20">
        <f>Prices!B624</f>
        <v>4348.33</v>
      </c>
      <c r="C624" s="23">
        <f t="shared" si="28"/>
        <v>-7.6587956338475859E-3</v>
      </c>
      <c r="D624" s="23">
        <f t="shared" si="29"/>
        <v>-7.688274822307147E-3</v>
      </c>
      <c r="E624" s="24">
        <f t="shared" si="27"/>
        <v>2.9479188459561115E-5</v>
      </c>
    </row>
    <row r="625" spans="1:5">
      <c r="A625" s="21">
        <v>45106</v>
      </c>
      <c r="B625" s="20">
        <f>Prices!B625</f>
        <v>4328.82</v>
      </c>
      <c r="C625" s="23">
        <f t="shared" si="28"/>
        <v>-4.4867799822001135E-3</v>
      </c>
      <c r="D625" s="23">
        <f t="shared" si="29"/>
        <v>-4.4968757892660969E-3</v>
      </c>
      <c r="E625" s="24">
        <f t="shared" si="27"/>
        <v>1.0095807065983384E-5</v>
      </c>
    </row>
    <row r="626" spans="1:5">
      <c r="A626" s="21">
        <v>45107</v>
      </c>
      <c r="B626" s="20">
        <f>Prices!B626</f>
        <v>4378.41</v>
      </c>
      <c r="C626" s="23">
        <f t="shared" si="28"/>
        <v>1.1455777787018206E-2</v>
      </c>
      <c r="D626" s="23">
        <f t="shared" si="29"/>
        <v>1.1390657230512101E-2</v>
      </c>
      <c r="E626" s="24">
        <f t="shared" si="27"/>
        <v>6.5120556506105196E-5</v>
      </c>
    </row>
    <row r="627" spans="1:5">
      <c r="A627" s="21">
        <v>45110</v>
      </c>
      <c r="B627" s="20">
        <f>Prices!B627</f>
        <v>4376.8599999999997</v>
      </c>
      <c r="C627" s="23">
        <f t="shared" si="28"/>
        <v>-3.5400978894168934E-4</v>
      </c>
      <c r="D627" s="23">
        <f t="shared" si="29"/>
        <v>-3.5407246519950932E-4</v>
      </c>
      <c r="E627" s="24">
        <f t="shared" si="27"/>
        <v>6.2676257819979566E-8</v>
      </c>
    </row>
    <row r="628" spans="1:5">
      <c r="A628" s="21">
        <v>45112</v>
      </c>
      <c r="B628" s="20">
        <f>Prices!B628</f>
        <v>4396.4399999999996</v>
      </c>
      <c r="C628" s="23">
        <f t="shared" si="28"/>
        <v>4.4735266835128221E-3</v>
      </c>
      <c r="D628" s="23">
        <f t="shared" si="29"/>
        <v>4.4635502053141703E-3</v>
      </c>
      <c r="E628" s="24">
        <f t="shared" si="27"/>
        <v>9.9764781986517656E-6</v>
      </c>
    </row>
    <row r="629" spans="1:5">
      <c r="A629" s="21">
        <v>45113</v>
      </c>
      <c r="B629" s="20">
        <f>Prices!B629</f>
        <v>4450.38</v>
      </c>
      <c r="C629" s="23">
        <f t="shared" si="28"/>
        <v>1.2269017659743E-2</v>
      </c>
      <c r="D629" s="23">
        <f t="shared" si="29"/>
        <v>1.2194363266362706E-2</v>
      </c>
      <c r="E629" s="24">
        <f t="shared" si="27"/>
        <v>7.4654393380294004E-5</v>
      </c>
    </row>
    <row r="630" spans="1:5">
      <c r="A630" s="21">
        <v>45114</v>
      </c>
      <c r="B630" s="20">
        <f>Prices!B630</f>
        <v>4455.59</v>
      </c>
      <c r="C630" s="23">
        <f t="shared" si="28"/>
        <v>1.1706865481150006E-3</v>
      </c>
      <c r="D630" s="23">
        <f t="shared" si="29"/>
        <v>1.1700018289601843E-3</v>
      </c>
      <c r="E630" s="24">
        <f t="shared" si="27"/>
        <v>6.8471915481635448E-7</v>
      </c>
    </row>
    <row r="631" spans="1:5">
      <c r="A631" s="21">
        <v>45117</v>
      </c>
      <c r="B631" s="20">
        <f>Prices!B631</f>
        <v>4446.82</v>
      </c>
      <c r="C631" s="23">
        <f t="shared" si="28"/>
        <v>-1.9683139606652398E-3</v>
      </c>
      <c r="D631" s="23">
        <f t="shared" si="29"/>
        <v>-1.9702536362673942E-3</v>
      </c>
      <c r="E631" s="24">
        <f t="shared" si="27"/>
        <v>1.9396756021543629E-6</v>
      </c>
    </row>
    <row r="632" spans="1:5">
      <c r="A632" s="21">
        <v>45118</v>
      </c>
      <c r="B632" s="20">
        <f>Prices!B632</f>
        <v>4411.59</v>
      </c>
      <c r="C632" s="23">
        <f t="shared" si="28"/>
        <v>-7.9225154155103117E-3</v>
      </c>
      <c r="D632" s="23">
        <f t="shared" si="29"/>
        <v>-7.9540652874783013E-3</v>
      </c>
      <c r="E632" s="24">
        <f t="shared" si="27"/>
        <v>3.154987196798964E-5</v>
      </c>
    </row>
    <row r="633" spans="1:5">
      <c r="A633" s="21">
        <v>45119</v>
      </c>
      <c r="B633" s="20">
        <f>Prices!B633</f>
        <v>4398.95</v>
      </c>
      <c r="C633" s="23">
        <f t="shared" si="28"/>
        <v>-2.8651801277998017E-3</v>
      </c>
      <c r="D633" s="23">
        <f t="shared" si="29"/>
        <v>-2.8692926136023467E-3</v>
      </c>
      <c r="E633" s="24">
        <f t="shared" si="27"/>
        <v>4.1124858025450191E-6</v>
      </c>
    </row>
    <row r="634" spans="1:5">
      <c r="A634" s="21">
        <v>45120</v>
      </c>
      <c r="B634" s="20">
        <f>Prices!B634</f>
        <v>4409.53</v>
      </c>
      <c r="C634" s="23">
        <f t="shared" si="28"/>
        <v>2.4051194034939993E-3</v>
      </c>
      <c r="D634" s="23">
        <f t="shared" si="29"/>
        <v>2.4022317330228151E-3</v>
      </c>
      <c r="E634" s="24">
        <f t="shared" si="27"/>
        <v>2.8876704711842428E-6</v>
      </c>
    </row>
    <row r="635" spans="1:5">
      <c r="A635" s="21">
        <v>45121</v>
      </c>
      <c r="B635" s="20">
        <f>Prices!B635</f>
        <v>4439.26</v>
      </c>
      <c r="C635" s="23">
        <f t="shared" si="28"/>
        <v>6.7422151567174899E-3</v>
      </c>
      <c r="D635" s="23">
        <f t="shared" si="29"/>
        <v>6.7195880716203853E-3</v>
      </c>
      <c r="E635" s="24">
        <f t="shared" si="27"/>
        <v>2.26270850971046E-5</v>
      </c>
    </row>
    <row r="636" spans="1:5">
      <c r="A636" s="21">
        <v>45124</v>
      </c>
      <c r="B636" s="20">
        <f>Prices!B636</f>
        <v>4472.16</v>
      </c>
      <c r="C636" s="23">
        <f t="shared" si="28"/>
        <v>7.4111451007599543E-3</v>
      </c>
      <c r="D636" s="23">
        <f t="shared" si="29"/>
        <v>7.383817501052891E-3</v>
      </c>
      <c r="E636" s="24">
        <f t="shared" si="27"/>
        <v>2.7327599707063256E-5</v>
      </c>
    </row>
    <row r="637" spans="1:5">
      <c r="A637" s="21">
        <v>45125</v>
      </c>
      <c r="B637" s="20">
        <f>Prices!B637</f>
        <v>4510.04</v>
      </c>
      <c r="C637" s="23">
        <f t="shared" si="28"/>
        <v>8.470179957783288E-3</v>
      </c>
      <c r="D637" s="23">
        <f t="shared" si="29"/>
        <v>8.434509266769535E-3</v>
      </c>
      <c r="E637" s="24">
        <f t="shared" si="27"/>
        <v>3.5670691013752961E-5</v>
      </c>
    </row>
    <row r="638" spans="1:5">
      <c r="A638" s="21">
        <v>45126</v>
      </c>
      <c r="B638" s="20">
        <f>Prices!B638</f>
        <v>4505.42</v>
      </c>
      <c r="C638" s="23">
        <f t="shared" si="28"/>
        <v>-1.0243811584819405E-3</v>
      </c>
      <c r="D638" s="23">
        <f t="shared" si="29"/>
        <v>-1.0249061954501163E-3</v>
      </c>
      <c r="E638" s="24">
        <f t="shared" si="27"/>
        <v>5.250369681758342E-7</v>
      </c>
    </row>
    <row r="639" spans="1:5">
      <c r="A639" s="21">
        <v>45127</v>
      </c>
      <c r="B639" s="20">
        <f>Prices!B639</f>
        <v>4522.79</v>
      </c>
      <c r="C639" s="23">
        <f t="shared" si="28"/>
        <v>3.8553564373576469E-3</v>
      </c>
      <c r="D639" s="23">
        <f t="shared" si="29"/>
        <v>3.8479435973795429E-3</v>
      </c>
      <c r="E639" s="24">
        <f t="shared" si="27"/>
        <v>7.4128399781040431E-6</v>
      </c>
    </row>
    <row r="640" spans="1:5">
      <c r="A640" s="21">
        <v>45128</v>
      </c>
      <c r="B640" s="20">
        <f>Prices!B640</f>
        <v>4554.9799999999996</v>
      </c>
      <c r="C640" s="23">
        <f t="shared" si="28"/>
        <v>7.1172882225351165E-3</v>
      </c>
      <c r="D640" s="23">
        <f t="shared" si="29"/>
        <v>7.0920798661324126E-3</v>
      </c>
      <c r="E640" s="24">
        <f t="shared" si="27"/>
        <v>2.5208356402703878E-5</v>
      </c>
    </row>
    <row r="641" spans="1:5">
      <c r="A641" s="21">
        <v>45131</v>
      </c>
      <c r="B641" s="20">
        <f>Prices!B641</f>
        <v>4565.72</v>
      </c>
      <c r="C641" s="23">
        <f t="shared" si="28"/>
        <v>2.3578588709501891E-3</v>
      </c>
      <c r="D641" s="23">
        <f t="shared" si="29"/>
        <v>2.3550834835142126E-3</v>
      </c>
      <c r="E641" s="24">
        <f t="shared" si="27"/>
        <v>2.7753874359765299E-6</v>
      </c>
    </row>
    <row r="642" spans="1:5">
      <c r="A642" s="21">
        <v>45132</v>
      </c>
      <c r="B642" s="20">
        <f>Prices!B642</f>
        <v>4534.87</v>
      </c>
      <c r="C642" s="23">
        <f t="shared" si="28"/>
        <v>-6.7568751478409459E-3</v>
      </c>
      <c r="D642" s="23">
        <f t="shared" si="29"/>
        <v>-6.7798061818515913E-3</v>
      </c>
      <c r="E642" s="24">
        <f t="shared" si="27"/>
        <v>2.2931034010645335E-5</v>
      </c>
    </row>
    <row r="643" spans="1:5">
      <c r="A643" s="21">
        <v>45133</v>
      </c>
      <c r="B643" s="20">
        <f>Prices!B643</f>
        <v>4536.34</v>
      </c>
      <c r="C643" s="23">
        <f t="shared" si="28"/>
        <v>3.2415482693004533E-4</v>
      </c>
      <c r="D643" s="23">
        <f t="shared" si="29"/>
        <v>3.2410230010493271E-4</v>
      </c>
      <c r="E643" s="24">
        <f t="shared" ref="E643:E706" si="30">C643-D643</f>
        <v>5.2526825112619944E-8</v>
      </c>
    </row>
    <row r="644" spans="1:5">
      <c r="A644" s="21">
        <v>45134</v>
      </c>
      <c r="B644" s="20">
        <f>Prices!B644</f>
        <v>4554.6400000000003</v>
      </c>
      <c r="C644" s="23">
        <f t="shared" ref="C644:C707" si="31">(B644-B643)/B643</f>
        <v>4.0340891555747981E-3</v>
      </c>
      <c r="D644" s="23">
        <f t="shared" ref="D644:D707" si="32">LN(B644/B643)</f>
        <v>4.0259740353417468E-3</v>
      </c>
      <c r="E644" s="24">
        <f t="shared" si="30"/>
        <v>8.1151202330513247E-6</v>
      </c>
    </row>
    <row r="645" spans="1:5">
      <c r="A645" s="21">
        <v>45135</v>
      </c>
      <c r="B645" s="20">
        <f>Prices!B645</f>
        <v>4567.46</v>
      </c>
      <c r="C645" s="23">
        <f t="shared" si="31"/>
        <v>2.8147120299298533E-3</v>
      </c>
      <c r="D645" s="23">
        <f t="shared" si="32"/>
        <v>2.8107581456501534E-3</v>
      </c>
      <c r="E645" s="24">
        <f t="shared" si="30"/>
        <v>3.9538842796999277E-6</v>
      </c>
    </row>
    <row r="646" spans="1:5">
      <c r="A646" s="21">
        <v>45138</v>
      </c>
      <c r="B646" s="20">
        <f>Prices!B646</f>
        <v>4566.75</v>
      </c>
      <c r="C646" s="23">
        <f t="shared" si="31"/>
        <v>-1.554474478156429E-4</v>
      </c>
      <c r="D646" s="23">
        <f t="shared" si="32"/>
        <v>-1.5545953102232801E-4</v>
      </c>
      <c r="E646" s="24">
        <f t="shared" si="30"/>
        <v>1.208320668511214E-8</v>
      </c>
    </row>
    <row r="647" spans="1:5">
      <c r="A647" s="21">
        <v>45139</v>
      </c>
      <c r="B647" s="20">
        <f>Prices!B647</f>
        <v>4537.41</v>
      </c>
      <c r="C647" s="23">
        <f t="shared" si="31"/>
        <v>-6.4247002791920178E-3</v>
      </c>
      <c r="D647" s="23">
        <f t="shared" si="32"/>
        <v>-6.4454274911412875E-3</v>
      </c>
      <c r="E647" s="24">
        <f t="shared" si="30"/>
        <v>2.0727211949269665E-5</v>
      </c>
    </row>
    <row r="648" spans="1:5">
      <c r="A648" s="21">
        <v>45140</v>
      </c>
      <c r="B648" s="20">
        <f>Prices!B648</f>
        <v>4582.2299999999996</v>
      </c>
      <c r="C648" s="23">
        <f t="shared" si="31"/>
        <v>9.8778818753429178E-3</v>
      </c>
      <c r="D648" s="23">
        <f t="shared" si="32"/>
        <v>9.8294145087675765E-3</v>
      </c>
      <c r="E648" s="24">
        <f t="shared" si="30"/>
        <v>4.8467366575341217E-5</v>
      </c>
    </row>
    <row r="649" spans="1:5">
      <c r="A649" s="21">
        <v>45141</v>
      </c>
      <c r="B649" s="20">
        <f>Prices!B649</f>
        <v>4588.96</v>
      </c>
      <c r="C649" s="23">
        <f t="shared" si="31"/>
        <v>1.4687171966488966E-3</v>
      </c>
      <c r="D649" s="23">
        <f t="shared" si="32"/>
        <v>1.4676396864565879E-3</v>
      </c>
      <c r="E649" s="24">
        <f t="shared" si="30"/>
        <v>1.0775101923086918E-6</v>
      </c>
    </row>
    <row r="650" spans="1:5">
      <c r="A650" s="21">
        <v>45142</v>
      </c>
      <c r="B650" s="20">
        <f>Prices!B650</f>
        <v>4576.7299999999996</v>
      </c>
      <c r="C650" s="23">
        <f t="shared" si="31"/>
        <v>-2.6650918726684202E-3</v>
      </c>
      <c r="D650" s="23">
        <f t="shared" si="32"/>
        <v>-2.668649552448092E-3</v>
      </c>
      <c r="E650" s="24">
        <f t="shared" si="30"/>
        <v>3.5576797796717415E-6</v>
      </c>
    </row>
    <row r="651" spans="1:5">
      <c r="A651" s="21">
        <v>45145</v>
      </c>
      <c r="B651" s="20">
        <f>Prices!B651</f>
        <v>4513.3900000000003</v>
      </c>
      <c r="C651" s="23">
        <f t="shared" si="31"/>
        <v>-1.3839575417382987E-2</v>
      </c>
      <c r="D651" s="23">
        <f t="shared" si="32"/>
        <v>-1.3936235197657028E-2</v>
      </c>
      <c r="E651" s="24">
        <f t="shared" si="30"/>
        <v>9.6659780274040499E-5</v>
      </c>
    </row>
    <row r="652" spans="1:5">
      <c r="A652" s="21">
        <v>45146</v>
      </c>
      <c r="B652" s="20">
        <f>Prices!B652</f>
        <v>4501.8900000000003</v>
      </c>
      <c r="C652" s="23">
        <f t="shared" si="31"/>
        <v>-2.5479739176096014E-3</v>
      </c>
      <c r="D652" s="23">
        <f t="shared" si="32"/>
        <v>-2.5512255276715053E-3</v>
      </c>
      <c r="E652" s="24">
        <f t="shared" si="30"/>
        <v>3.2516100619038937E-6</v>
      </c>
    </row>
    <row r="653" spans="1:5">
      <c r="A653" s="21">
        <v>45147</v>
      </c>
      <c r="B653" s="20">
        <f>Prices!B653</f>
        <v>4478.03</v>
      </c>
      <c r="C653" s="23">
        <f t="shared" si="31"/>
        <v>-5.2999962238083516E-3</v>
      </c>
      <c r="D653" s="23">
        <f t="shared" si="32"/>
        <v>-5.3140910274567365E-3</v>
      </c>
      <c r="E653" s="24">
        <f t="shared" si="30"/>
        <v>1.4094803648384904E-5</v>
      </c>
    </row>
    <row r="654" spans="1:5">
      <c r="A654" s="21">
        <v>45148</v>
      </c>
      <c r="B654" s="20">
        <f>Prices!B654</f>
        <v>4518.4399999999996</v>
      </c>
      <c r="C654" s="23">
        <f t="shared" si="31"/>
        <v>9.024057453835695E-3</v>
      </c>
      <c r="D654" s="23">
        <f t="shared" si="32"/>
        <v>8.9835839552586446E-3</v>
      </c>
      <c r="E654" s="24">
        <f t="shared" si="30"/>
        <v>4.0473498577050376E-5</v>
      </c>
    </row>
    <row r="655" spans="1:5">
      <c r="A655" s="21">
        <v>45149</v>
      </c>
      <c r="B655" s="20">
        <f>Prices!B655</f>
        <v>4499.38</v>
      </c>
      <c r="C655" s="23">
        <f t="shared" si="31"/>
        <v>-4.218270022396998E-3</v>
      </c>
      <c r="D655" s="23">
        <f t="shared" si="32"/>
        <v>-4.227192022498048E-3</v>
      </c>
      <c r="E655" s="24">
        <f t="shared" si="30"/>
        <v>8.9220001010499941E-6</v>
      </c>
    </row>
    <row r="656" spans="1:5">
      <c r="A656" s="21">
        <v>45152</v>
      </c>
      <c r="B656" s="20">
        <f>Prices!B656</f>
        <v>4467.71</v>
      </c>
      <c r="C656" s="23">
        <f t="shared" si="31"/>
        <v>-7.0387475607750563E-3</v>
      </c>
      <c r="D656" s="23">
        <f t="shared" si="32"/>
        <v>-7.0636364040070568E-3</v>
      </c>
      <c r="E656" s="24">
        <f t="shared" si="30"/>
        <v>2.4888843232000538E-5</v>
      </c>
    </row>
    <row r="657" spans="1:5">
      <c r="A657" s="21">
        <v>45153</v>
      </c>
      <c r="B657" s="20">
        <f>Prices!B657</f>
        <v>4468.83</v>
      </c>
      <c r="C657" s="23">
        <f t="shared" si="31"/>
        <v>2.5068771249698186E-4</v>
      </c>
      <c r="D657" s="23">
        <f t="shared" si="32"/>
        <v>2.5065629558288107E-4</v>
      </c>
      <c r="E657" s="24">
        <f t="shared" si="30"/>
        <v>3.1416914100790543E-8</v>
      </c>
    </row>
    <row r="658" spans="1:5">
      <c r="A658" s="21">
        <v>45154</v>
      </c>
      <c r="B658" s="20">
        <f>Prices!B658</f>
        <v>4464.05</v>
      </c>
      <c r="C658" s="23">
        <f t="shared" si="31"/>
        <v>-1.0696312010078132E-3</v>
      </c>
      <c r="D658" s="23">
        <f t="shared" si="32"/>
        <v>-1.0702036647139679E-3</v>
      </c>
      <c r="E658" s="24">
        <f t="shared" si="30"/>
        <v>5.7246370615475321E-7</v>
      </c>
    </row>
    <row r="659" spans="1:5">
      <c r="A659" s="21">
        <v>45155</v>
      </c>
      <c r="B659" s="20">
        <f>Prices!B659</f>
        <v>4489.72</v>
      </c>
      <c r="C659" s="23">
        <f t="shared" si="31"/>
        <v>5.7503836202551653E-3</v>
      </c>
      <c r="D659" s="23">
        <f t="shared" si="32"/>
        <v>5.7339132747375263E-3</v>
      </c>
      <c r="E659" s="24">
        <f t="shared" si="30"/>
        <v>1.6470345517639005E-5</v>
      </c>
    </row>
    <row r="660" spans="1:5">
      <c r="A660" s="21">
        <v>45156</v>
      </c>
      <c r="B660" s="20">
        <f>Prices!B660</f>
        <v>4437.8599999999997</v>
      </c>
      <c r="C660" s="23">
        <f t="shared" si="31"/>
        <v>-1.1550831677699406E-2</v>
      </c>
      <c r="D660" s="23">
        <f t="shared" si="32"/>
        <v>-1.1618060736365813E-2</v>
      </c>
      <c r="E660" s="24">
        <f t="shared" si="30"/>
        <v>6.7229058666407049E-5</v>
      </c>
    </row>
    <row r="661" spans="1:5">
      <c r="A661" s="21">
        <v>45159</v>
      </c>
      <c r="B661" s="20">
        <f>Prices!B661</f>
        <v>4404.33</v>
      </c>
      <c r="C661" s="23">
        <f t="shared" si="31"/>
        <v>-7.5554433893813113E-3</v>
      </c>
      <c r="D661" s="23">
        <f t="shared" si="32"/>
        <v>-7.5841303382103969E-3</v>
      </c>
      <c r="E661" s="24">
        <f t="shared" si="30"/>
        <v>2.8686948829085603E-5</v>
      </c>
    </row>
    <row r="662" spans="1:5">
      <c r="A662" s="21">
        <v>45160</v>
      </c>
      <c r="B662" s="20">
        <f>Prices!B662</f>
        <v>4370.3599999999997</v>
      </c>
      <c r="C662" s="23">
        <f t="shared" si="31"/>
        <v>-7.7128643857295558E-3</v>
      </c>
      <c r="D662" s="23">
        <f t="shared" si="32"/>
        <v>-7.7427623561250646E-3</v>
      </c>
      <c r="E662" s="24">
        <f t="shared" si="30"/>
        <v>2.9897970395508823E-5</v>
      </c>
    </row>
    <row r="663" spans="1:5">
      <c r="A663" s="21">
        <v>45161</v>
      </c>
      <c r="B663" s="20">
        <f>Prices!B663</f>
        <v>4369.71</v>
      </c>
      <c r="C663" s="23">
        <f t="shared" si="31"/>
        <v>-1.4872916647590501E-4</v>
      </c>
      <c r="D663" s="23">
        <f t="shared" si="32"/>
        <v>-1.4874022775515319E-4</v>
      </c>
      <c r="E663" s="24">
        <f t="shared" si="30"/>
        <v>1.1061279248179411E-8</v>
      </c>
    </row>
    <row r="664" spans="1:5">
      <c r="A664" s="21">
        <v>45162</v>
      </c>
      <c r="B664" s="20">
        <f>Prices!B664</f>
        <v>4399.7700000000004</v>
      </c>
      <c r="C664" s="23">
        <f t="shared" si="31"/>
        <v>6.8791750482298363E-3</v>
      </c>
      <c r="D664" s="23">
        <f t="shared" si="32"/>
        <v>6.8556214812669266E-3</v>
      </c>
      <c r="E664" s="24">
        <f t="shared" si="30"/>
        <v>2.3553566962909722E-5</v>
      </c>
    </row>
    <row r="665" spans="1:5">
      <c r="A665" s="21">
        <v>45163</v>
      </c>
      <c r="B665" s="20">
        <f>Prices!B665</f>
        <v>4387.55</v>
      </c>
      <c r="C665" s="23">
        <f t="shared" si="31"/>
        <v>-2.777417910481742E-3</v>
      </c>
      <c r="D665" s="23">
        <f t="shared" si="32"/>
        <v>-2.7812820922299762E-3</v>
      </c>
      <c r="E665" s="24">
        <f t="shared" si="30"/>
        <v>3.8641817482342085E-6</v>
      </c>
    </row>
    <row r="666" spans="1:5">
      <c r="A666" s="21">
        <v>45166</v>
      </c>
      <c r="B666" s="20">
        <f>Prices!B666</f>
        <v>4436.01</v>
      </c>
      <c r="C666" s="23">
        <f t="shared" si="31"/>
        <v>1.1044888377340438E-2</v>
      </c>
      <c r="D666" s="23">
        <f t="shared" si="32"/>
        <v>1.0984339030271489E-2</v>
      </c>
      <c r="E666" s="24">
        <f t="shared" si="30"/>
        <v>6.0549347068948253E-5</v>
      </c>
    </row>
    <row r="667" spans="1:5">
      <c r="A667" s="21">
        <v>45167</v>
      </c>
      <c r="B667" s="20">
        <f>Prices!B667</f>
        <v>4376.3100000000004</v>
      </c>
      <c r="C667" s="23">
        <f t="shared" si="31"/>
        <v>-1.3458039995401232E-2</v>
      </c>
      <c r="D667" s="23">
        <f t="shared" si="32"/>
        <v>-1.3549420207499292E-2</v>
      </c>
      <c r="E667" s="24">
        <f t="shared" si="30"/>
        <v>9.1380212098059882E-5</v>
      </c>
    </row>
    <row r="668" spans="1:5">
      <c r="A668" s="21">
        <v>45168</v>
      </c>
      <c r="B668" s="20">
        <f>Prices!B668</f>
        <v>4405.71</v>
      </c>
      <c r="C668" s="23">
        <f t="shared" si="31"/>
        <v>6.7179884423177591E-3</v>
      </c>
      <c r="D668" s="23">
        <f t="shared" si="32"/>
        <v>6.6955233154781116E-3</v>
      </c>
      <c r="E668" s="24">
        <f t="shared" si="30"/>
        <v>2.2465126839647451E-5</v>
      </c>
    </row>
    <row r="669" spans="1:5">
      <c r="A669" s="21">
        <v>45169</v>
      </c>
      <c r="B669" s="20">
        <f>Prices!B669</f>
        <v>4433.3100000000004</v>
      </c>
      <c r="C669" s="23">
        <f t="shared" si="31"/>
        <v>6.2645975336552712E-3</v>
      </c>
      <c r="D669" s="23">
        <f t="shared" si="32"/>
        <v>6.2450565111568821E-3</v>
      </c>
      <c r="E669" s="24">
        <f t="shared" si="30"/>
        <v>1.9541022498389092E-5</v>
      </c>
    </row>
    <row r="670" spans="1:5">
      <c r="A670" s="21">
        <v>45170</v>
      </c>
      <c r="B670" s="20">
        <f>Prices!B670</f>
        <v>4497.63</v>
      </c>
      <c r="C670" s="23">
        <f t="shared" si="31"/>
        <v>1.4508347036412907E-2</v>
      </c>
      <c r="D670" s="23">
        <f t="shared" si="32"/>
        <v>1.4404107984150809E-2</v>
      </c>
      <c r="E670" s="24">
        <f t="shared" si="30"/>
        <v>1.0423905226209819E-4</v>
      </c>
    </row>
    <row r="671" spans="1:5">
      <c r="A671" s="21">
        <v>45174</v>
      </c>
      <c r="B671" s="20">
        <f>Prices!B671</f>
        <v>4514.87</v>
      </c>
      <c r="C671" s="23">
        <f t="shared" si="31"/>
        <v>3.8331298928546325E-3</v>
      </c>
      <c r="D671" s="23">
        <f t="shared" si="32"/>
        <v>3.8258021699069606E-3</v>
      </c>
      <c r="E671" s="24">
        <f t="shared" si="30"/>
        <v>7.3277229476718941E-6</v>
      </c>
    </row>
    <row r="672" spans="1:5">
      <c r="A672" s="21">
        <v>45175</v>
      </c>
      <c r="B672" s="20">
        <f>Prices!B672</f>
        <v>4507.66</v>
      </c>
      <c r="C672" s="23">
        <f t="shared" si="31"/>
        <v>-1.5969452055098012E-3</v>
      </c>
      <c r="D672" s="23">
        <f t="shared" si="32"/>
        <v>-1.5982216816604765E-3</v>
      </c>
      <c r="E672" s="24">
        <f t="shared" si="30"/>
        <v>1.2764761506752365E-6</v>
      </c>
    </row>
    <row r="673" spans="1:5">
      <c r="A673" s="21">
        <v>45176</v>
      </c>
      <c r="B673" s="20">
        <f>Prices!B673</f>
        <v>4515.7700000000004</v>
      </c>
      <c r="C673" s="23">
        <f t="shared" si="31"/>
        <v>1.7991596526802337E-3</v>
      </c>
      <c r="D673" s="23">
        <f t="shared" si="32"/>
        <v>1.7975431036151848E-3</v>
      </c>
      <c r="E673" s="24">
        <f t="shared" si="30"/>
        <v>1.6165490650489264E-6</v>
      </c>
    </row>
    <row r="674" spans="1:5">
      <c r="A674" s="21">
        <v>45177</v>
      </c>
      <c r="B674" s="20">
        <f>Prices!B674</f>
        <v>4496.83</v>
      </c>
      <c r="C674" s="23">
        <f t="shared" si="31"/>
        <v>-4.1941905810084458E-3</v>
      </c>
      <c r="D674" s="23">
        <f t="shared" si="32"/>
        <v>-4.203010869610265E-3</v>
      </c>
      <c r="E674" s="24">
        <f t="shared" si="30"/>
        <v>8.8202886018191873E-6</v>
      </c>
    </row>
    <row r="675" spans="1:5">
      <c r="A675" s="21">
        <v>45180</v>
      </c>
      <c r="B675" s="20">
        <f>Prices!B675</f>
        <v>4465.4799999999996</v>
      </c>
      <c r="C675" s="23">
        <f t="shared" si="31"/>
        <v>-6.9715777558858943E-3</v>
      </c>
      <c r="D675" s="23">
        <f t="shared" si="32"/>
        <v>-6.9959927442528732E-3</v>
      </c>
      <c r="E675" s="24">
        <f t="shared" si="30"/>
        <v>2.4414988366978918E-5</v>
      </c>
    </row>
    <row r="676" spans="1:5">
      <c r="A676" s="21">
        <v>45181</v>
      </c>
      <c r="B676" s="20">
        <f>Prices!B676</f>
        <v>4451.1400000000003</v>
      </c>
      <c r="C676" s="23">
        <f t="shared" si="31"/>
        <v>-3.2113009127796425E-3</v>
      </c>
      <c r="D676" s="23">
        <f t="shared" si="32"/>
        <v>-3.2164682050081963E-3</v>
      </c>
      <c r="E676" s="24">
        <f t="shared" si="30"/>
        <v>5.1672922285537874E-6</v>
      </c>
    </row>
    <row r="677" spans="1:5">
      <c r="A677" s="21">
        <v>45182</v>
      </c>
      <c r="B677" s="20">
        <f>Prices!B677</f>
        <v>4457.49</v>
      </c>
      <c r="C677" s="23">
        <f t="shared" si="31"/>
        <v>1.4266008258557255E-3</v>
      </c>
      <c r="D677" s="23">
        <f t="shared" si="32"/>
        <v>1.4255841976643817E-3</v>
      </c>
      <c r="E677" s="24">
        <f t="shared" si="30"/>
        <v>1.0166281913437294E-6</v>
      </c>
    </row>
    <row r="678" spans="1:5">
      <c r="A678" s="21">
        <v>45183</v>
      </c>
      <c r="B678" s="20">
        <f>Prices!B678</f>
        <v>4487.46</v>
      </c>
      <c r="C678" s="23">
        <f t="shared" si="31"/>
        <v>6.723514803174041E-3</v>
      </c>
      <c r="D678" s="23">
        <f t="shared" si="32"/>
        <v>6.7010127829867268E-3</v>
      </c>
      <c r="E678" s="24">
        <f t="shared" si="30"/>
        <v>2.2502020187314259E-5</v>
      </c>
    </row>
    <row r="679" spans="1:5">
      <c r="A679" s="21">
        <v>45184</v>
      </c>
      <c r="B679" s="20">
        <f>Prices!B679</f>
        <v>4461.8999999999996</v>
      </c>
      <c r="C679" s="23">
        <f t="shared" si="31"/>
        <v>-5.6958724980279265E-3</v>
      </c>
      <c r="D679" s="23">
        <f t="shared" si="32"/>
        <v>-5.7121558411206055E-3</v>
      </c>
      <c r="E679" s="24">
        <f t="shared" si="30"/>
        <v>1.6283343092679016E-5</v>
      </c>
    </row>
    <row r="680" spans="1:5">
      <c r="A680" s="21">
        <v>45187</v>
      </c>
      <c r="B680" s="20">
        <f>Prices!B680</f>
        <v>4467.4399999999996</v>
      </c>
      <c r="C680" s="23">
        <f t="shared" si="31"/>
        <v>1.2416235236110097E-3</v>
      </c>
      <c r="D680" s="23">
        <f t="shared" si="32"/>
        <v>1.2408533465711885E-3</v>
      </c>
      <c r="E680" s="24">
        <f t="shared" si="30"/>
        <v>7.7017703982115195E-7</v>
      </c>
    </row>
    <row r="681" spans="1:5">
      <c r="A681" s="21">
        <v>45188</v>
      </c>
      <c r="B681" s="20">
        <f>Prices!B681</f>
        <v>4505.1000000000004</v>
      </c>
      <c r="C681" s="23">
        <f t="shared" si="31"/>
        <v>8.429883781315645E-3</v>
      </c>
      <c r="D681" s="23">
        <f t="shared" si="32"/>
        <v>8.394550741111827E-3</v>
      </c>
      <c r="E681" s="24">
        <f t="shared" si="30"/>
        <v>3.5333040203817945E-5</v>
      </c>
    </row>
    <row r="682" spans="1:5">
      <c r="A682" s="21">
        <v>45189</v>
      </c>
      <c r="B682" s="20">
        <f>Prices!B682</f>
        <v>4450.32</v>
      </c>
      <c r="C682" s="23">
        <f t="shared" si="31"/>
        <v>-1.2159552507158698E-2</v>
      </c>
      <c r="D682" s="23">
        <f t="shared" si="32"/>
        <v>-1.2234084667107637E-2</v>
      </c>
      <c r="E682" s="24">
        <f t="shared" si="30"/>
        <v>7.4532159948939927E-5</v>
      </c>
    </row>
    <row r="683" spans="1:5">
      <c r="A683" s="21">
        <v>45190</v>
      </c>
      <c r="B683" s="20">
        <f>Prices!B683</f>
        <v>4453.53</v>
      </c>
      <c r="C683" s="23">
        <f t="shared" si="31"/>
        <v>7.2129644609826636E-4</v>
      </c>
      <c r="D683" s="23">
        <f t="shared" si="32"/>
        <v>7.2103643683838804E-4</v>
      </c>
      <c r="E683" s="24">
        <f t="shared" si="30"/>
        <v>2.6000925987831967E-7</v>
      </c>
    </row>
    <row r="684" spans="1:5">
      <c r="A684" s="21">
        <v>45191</v>
      </c>
      <c r="B684" s="20">
        <f>Prices!B684</f>
        <v>4443.95</v>
      </c>
      <c r="C684" s="23">
        <f t="shared" si="31"/>
        <v>-2.151102608492573E-3</v>
      </c>
      <c r="D684" s="23">
        <f t="shared" si="32"/>
        <v>-2.1534195529618974E-3</v>
      </c>
      <c r="E684" s="24">
        <f t="shared" si="30"/>
        <v>2.3169444693244001E-6</v>
      </c>
    </row>
    <row r="685" spans="1:5">
      <c r="A685" s="21">
        <v>45194</v>
      </c>
      <c r="B685" s="20">
        <f>Prices!B685</f>
        <v>4402.2</v>
      </c>
      <c r="C685" s="23">
        <f t="shared" si="31"/>
        <v>-9.3947951709627692E-3</v>
      </c>
      <c r="D685" s="23">
        <f t="shared" si="32"/>
        <v>-9.4392046231101256E-3</v>
      </c>
      <c r="E685" s="24">
        <f t="shared" si="30"/>
        <v>4.4409452147356476E-5</v>
      </c>
    </row>
    <row r="686" spans="1:5">
      <c r="A686" s="21">
        <v>45195</v>
      </c>
      <c r="B686" s="20">
        <f>Prices!B686</f>
        <v>4330</v>
      </c>
      <c r="C686" s="23">
        <f t="shared" si="31"/>
        <v>-1.6400890463858939E-2</v>
      </c>
      <c r="D686" s="23">
        <f t="shared" si="32"/>
        <v>-1.653687395146802E-2</v>
      </c>
      <c r="E686" s="24">
        <f t="shared" si="30"/>
        <v>1.3598348760908083E-4</v>
      </c>
    </row>
    <row r="687" spans="1:5">
      <c r="A687" s="21">
        <v>45196</v>
      </c>
      <c r="B687" s="20">
        <f>Prices!B687</f>
        <v>4320.0600000000004</v>
      </c>
      <c r="C687" s="23">
        <f t="shared" si="31"/>
        <v>-2.2956120092377827E-3</v>
      </c>
      <c r="D687" s="23">
        <f t="shared" si="32"/>
        <v>-2.2982509659402743E-3</v>
      </c>
      <c r="E687" s="24">
        <f t="shared" si="30"/>
        <v>2.638956702491653E-6</v>
      </c>
    </row>
    <row r="688" spans="1:5">
      <c r="A688" s="21">
        <v>45197</v>
      </c>
      <c r="B688" s="20">
        <f>Prices!B688</f>
        <v>4337.4399999999996</v>
      </c>
      <c r="C688" s="23">
        <f t="shared" si="31"/>
        <v>4.0230922718664085E-3</v>
      </c>
      <c r="D688" s="23">
        <f t="shared" si="32"/>
        <v>4.0150212758186272E-3</v>
      </c>
      <c r="E688" s="24">
        <f t="shared" si="30"/>
        <v>8.0709960477813592E-6</v>
      </c>
    </row>
    <row r="689" spans="1:5">
      <c r="A689" s="21">
        <v>45198</v>
      </c>
      <c r="B689" s="20">
        <f>Prices!B689</f>
        <v>4273.53</v>
      </c>
      <c r="C689" s="23">
        <f t="shared" si="31"/>
        <v>-1.4734497768268809E-2</v>
      </c>
      <c r="D689" s="23">
        <f t="shared" si="32"/>
        <v>-1.4844128717961364E-2</v>
      </c>
      <c r="E689" s="24">
        <f t="shared" si="30"/>
        <v>1.0963094969255495E-4</v>
      </c>
    </row>
    <row r="690" spans="1:5">
      <c r="A690" s="21">
        <v>45201</v>
      </c>
      <c r="B690" s="20">
        <f>Prices!B690</f>
        <v>4274.51</v>
      </c>
      <c r="C690" s="23">
        <f t="shared" si="31"/>
        <v>2.2931861950202127E-4</v>
      </c>
      <c r="D690" s="23">
        <f t="shared" si="32"/>
        <v>2.2929233000634007E-4</v>
      </c>
      <c r="E690" s="24">
        <f t="shared" si="30"/>
        <v>2.6289495681200599E-8</v>
      </c>
    </row>
    <row r="691" spans="1:5">
      <c r="A691" s="21">
        <v>45202</v>
      </c>
      <c r="B691" s="20">
        <f>Prices!B691</f>
        <v>4299.7</v>
      </c>
      <c r="C691" s="23">
        <f t="shared" si="31"/>
        <v>5.8930731241708641E-3</v>
      </c>
      <c r="D691" s="23">
        <f t="shared" si="32"/>
        <v>5.8757768874731896E-3</v>
      </c>
      <c r="E691" s="24">
        <f t="shared" si="30"/>
        <v>1.7296236697674459E-5</v>
      </c>
    </row>
    <row r="692" spans="1:5">
      <c r="A692" s="21">
        <v>45203</v>
      </c>
      <c r="B692" s="20">
        <f>Prices!B692</f>
        <v>4288.05</v>
      </c>
      <c r="C692" s="23">
        <f t="shared" si="31"/>
        <v>-2.7094913598622317E-3</v>
      </c>
      <c r="D692" s="23">
        <f t="shared" si="32"/>
        <v>-2.7131686755154211E-3</v>
      </c>
      <c r="E692" s="24">
        <f t="shared" si="30"/>
        <v>3.6773156531894578E-6</v>
      </c>
    </row>
    <row r="693" spans="1:5">
      <c r="A693" s="21">
        <v>45204</v>
      </c>
      <c r="B693" s="20">
        <f>Prices!B693</f>
        <v>4288.3900000000003</v>
      </c>
      <c r="C693" s="23">
        <f t="shared" si="31"/>
        <v>7.9290120217848556E-5</v>
      </c>
      <c r="D693" s="23">
        <f t="shared" si="32"/>
        <v>7.9286976922361474E-5</v>
      </c>
      <c r="E693" s="24">
        <f t="shared" si="30"/>
        <v>3.1432954870821159E-9</v>
      </c>
    </row>
    <row r="694" spans="1:5">
      <c r="A694" s="21">
        <v>45205</v>
      </c>
      <c r="B694" s="20">
        <f>Prices!B694</f>
        <v>4229.45</v>
      </c>
      <c r="C694" s="23">
        <f t="shared" si="31"/>
        <v>-1.3744085775780773E-2</v>
      </c>
      <c r="D694" s="23">
        <f t="shared" si="32"/>
        <v>-1.3839410161483797E-2</v>
      </c>
      <c r="E694" s="24">
        <f t="shared" si="30"/>
        <v>9.5324385703024136E-5</v>
      </c>
    </row>
    <row r="695" spans="1:5">
      <c r="A695" s="21">
        <v>45209</v>
      </c>
      <c r="B695" s="20">
        <f>Prices!B695</f>
        <v>4263.75</v>
      </c>
      <c r="C695" s="23">
        <f t="shared" si="31"/>
        <v>8.1098015108347857E-3</v>
      </c>
      <c r="D695" s="23">
        <f t="shared" si="32"/>
        <v>8.0770937870001339E-3</v>
      </c>
      <c r="E695" s="24">
        <f t="shared" si="30"/>
        <v>3.2707723834651814E-5</v>
      </c>
    </row>
    <row r="696" spans="1:5">
      <c r="A696" s="21">
        <v>45210</v>
      </c>
      <c r="B696" s="20">
        <f>Prices!B696</f>
        <v>4258.1899999999996</v>
      </c>
      <c r="C696" s="23">
        <f t="shared" si="31"/>
        <v>-1.3040164174729757E-3</v>
      </c>
      <c r="D696" s="23">
        <f t="shared" si="32"/>
        <v>-1.3048673867472557E-3</v>
      </c>
      <c r="E696" s="24">
        <f t="shared" si="30"/>
        <v>8.5096927427991825E-7</v>
      </c>
    </row>
    <row r="697" spans="1:5">
      <c r="A697" s="21">
        <v>45211</v>
      </c>
      <c r="B697" s="20">
        <f>Prices!B697</f>
        <v>4308.5</v>
      </c>
      <c r="C697" s="23">
        <f t="shared" si="31"/>
        <v>1.1814879091820798E-2</v>
      </c>
      <c r="D697" s="23">
        <f t="shared" si="32"/>
        <v>1.1745628333713317E-2</v>
      </c>
      <c r="E697" s="24">
        <f t="shared" si="30"/>
        <v>6.9250758107481172E-5</v>
      </c>
    </row>
    <row r="698" spans="1:5">
      <c r="A698" s="21">
        <v>45212</v>
      </c>
      <c r="B698" s="20">
        <f>Prices!B698</f>
        <v>4335.66</v>
      </c>
      <c r="C698" s="23">
        <f t="shared" si="31"/>
        <v>6.3038180341185692E-3</v>
      </c>
      <c r="D698" s="23">
        <f t="shared" si="32"/>
        <v>6.2840320810455159E-3</v>
      </c>
      <c r="E698" s="24">
        <f t="shared" si="30"/>
        <v>1.9785953073053232E-5</v>
      </c>
    </row>
    <row r="699" spans="1:5">
      <c r="A699" s="21">
        <v>45215</v>
      </c>
      <c r="B699" s="20">
        <f>Prices!B699</f>
        <v>4358.24</v>
      </c>
      <c r="C699" s="23">
        <f t="shared" si="31"/>
        <v>5.2079729499084175E-3</v>
      </c>
      <c r="D699" s="23">
        <f t="shared" si="32"/>
        <v>5.1944583608864153E-3</v>
      </c>
      <c r="E699" s="24">
        <f t="shared" si="30"/>
        <v>1.3514589022002241E-5</v>
      </c>
    </row>
    <row r="700" spans="1:5">
      <c r="A700" s="21">
        <v>45216</v>
      </c>
      <c r="B700" s="20">
        <f>Prices!B700</f>
        <v>4376.95</v>
      </c>
      <c r="C700" s="23">
        <f t="shared" si="31"/>
        <v>4.2930173648078208E-3</v>
      </c>
      <c r="D700" s="23">
        <f t="shared" si="32"/>
        <v>4.2838286545689866E-3</v>
      </c>
      <c r="E700" s="24">
        <f t="shared" si="30"/>
        <v>9.1887102388341427E-6</v>
      </c>
    </row>
    <row r="701" spans="1:5">
      <c r="A701" s="21">
        <v>45217</v>
      </c>
      <c r="B701" s="20">
        <f>Prices!B701</f>
        <v>4349.6099999999997</v>
      </c>
      <c r="C701" s="23">
        <f t="shared" si="31"/>
        <v>-6.246358765807274E-3</v>
      </c>
      <c r="D701" s="23">
        <f t="shared" si="32"/>
        <v>-6.2659488852716012E-3</v>
      </c>
      <c r="E701" s="24">
        <f t="shared" si="30"/>
        <v>1.9590119464327205E-5</v>
      </c>
    </row>
    <row r="702" spans="1:5">
      <c r="A702" s="21">
        <v>45218</v>
      </c>
      <c r="B702" s="20">
        <f>Prices!B702</f>
        <v>4327.78</v>
      </c>
      <c r="C702" s="23">
        <f t="shared" si="31"/>
        <v>-5.0188407696322036E-3</v>
      </c>
      <c r="D702" s="23">
        <f t="shared" si="32"/>
        <v>-5.0314774496886677E-3</v>
      </c>
      <c r="E702" s="24">
        <f t="shared" si="30"/>
        <v>1.2636680056464164E-5</v>
      </c>
    </row>
    <row r="703" spans="1:5">
      <c r="A703" s="21">
        <v>45219</v>
      </c>
      <c r="B703" s="20">
        <f>Prices!B703</f>
        <v>4373.63</v>
      </c>
      <c r="C703" s="23">
        <f t="shared" si="31"/>
        <v>1.0594346293018676E-2</v>
      </c>
      <c r="D703" s="23">
        <f t="shared" si="32"/>
        <v>1.0538619453747615E-2</v>
      </c>
      <c r="E703" s="24">
        <f t="shared" si="30"/>
        <v>5.5726839271061368E-5</v>
      </c>
    </row>
    <row r="704" spans="1:5">
      <c r="A704" s="21">
        <v>45222</v>
      </c>
      <c r="B704" s="20">
        <f>Prices!B704</f>
        <v>4373.2</v>
      </c>
      <c r="C704" s="23">
        <f t="shared" si="31"/>
        <v>-9.8316501395932218E-5</v>
      </c>
      <c r="D704" s="23">
        <f t="shared" si="32"/>
        <v>-9.8321334779938874E-5</v>
      </c>
      <c r="E704" s="24">
        <f t="shared" si="30"/>
        <v>4.8333840066563201E-9</v>
      </c>
    </row>
    <row r="705" spans="1:5">
      <c r="A705" s="21">
        <v>45223</v>
      </c>
      <c r="B705" s="20">
        <f>Prices!B705</f>
        <v>4314.6000000000004</v>
      </c>
      <c r="C705" s="23">
        <f t="shared" si="31"/>
        <v>-1.3399798774352753E-2</v>
      </c>
      <c r="D705" s="23">
        <f t="shared" si="32"/>
        <v>-1.349038622382619E-2</v>
      </c>
      <c r="E705" s="24">
        <f t="shared" si="30"/>
        <v>9.0587449473437248E-5</v>
      </c>
    </row>
    <row r="706" spans="1:5">
      <c r="A706" s="21">
        <v>45224</v>
      </c>
      <c r="B706" s="20">
        <f>Prices!B706</f>
        <v>4278</v>
      </c>
      <c r="C706" s="23">
        <f t="shared" si="31"/>
        <v>-8.4828257544153247E-3</v>
      </c>
      <c r="D706" s="23">
        <f t="shared" si="32"/>
        <v>-8.5190096941524674E-3</v>
      </c>
      <c r="E706" s="24">
        <f t="shared" si="30"/>
        <v>3.6183939737142665E-5</v>
      </c>
    </row>
    <row r="707" spans="1:5">
      <c r="A707" s="21">
        <v>45225</v>
      </c>
      <c r="B707" s="20">
        <f>Prices!B707</f>
        <v>4224.16</v>
      </c>
      <c r="C707" s="23">
        <f t="shared" si="31"/>
        <v>-1.2585320243104289E-2</v>
      </c>
      <c r="D707" s="23">
        <f t="shared" si="32"/>
        <v>-1.2665186185757991E-2</v>
      </c>
      <c r="E707" s="24">
        <f t="shared" ref="E707:E770" si="33">C707-D707</f>
        <v>7.9865942653701769E-5</v>
      </c>
    </row>
    <row r="708" spans="1:5">
      <c r="A708" s="21">
        <v>45226</v>
      </c>
      <c r="B708" s="20">
        <f>Prices!B708</f>
        <v>4217.04</v>
      </c>
      <c r="C708" s="23">
        <f t="shared" ref="C708:C771" si="34">(B708-B707)/B707</f>
        <v>-1.6855422143100382E-3</v>
      </c>
      <c r="D708" s="23">
        <f t="shared" ref="D708:D771" si="35">LN(B708/B707)</f>
        <v>-1.6869643388467898E-3</v>
      </c>
      <c r="E708" s="24">
        <f t="shared" si="33"/>
        <v>1.4221245367516261E-6</v>
      </c>
    </row>
    <row r="709" spans="1:5">
      <c r="A709" s="21">
        <v>45229</v>
      </c>
      <c r="B709" s="20">
        <f>Prices!B709</f>
        <v>4247.68</v>
      </c>
      <c r="C709" s="23">
        <f t="shared" si="34"/>
        <v>7.2657598694819891E-3</v>
      </c>
      <c r="D709" s="23">
        <f t="shared" si="35"/>
        <v>7.2394913997594025E-3</v>
      </c>
      <c r="E709" s="24">
        <f t="shared" si="33"/>
        <v>2.6268469722586646E-5</v>
      </c>
    </row>
    <row r="710" spans="1:5">
      <c r="A710" s="21">
        <v>45230</v>
      </c>
      <c r="B710" s="20">
        <f>Prices!B710</f>
        <v>4186.7700000000004</v>
      </c>
      <c r="C710" s="23">
        <f t="shared" si="34"/>
        <v>-1.4339592436341685E-2</v>
      </c>
      <c r="D710" s="23">
        <f t="shared" si="35"/>
        <v>-1.4443397939346892E-2</v>
      </c>
      <c r="E710" s="24">
        <f t="shared" si="33"/>
        <v>1.0380550300520715E-4</v>
      </c>
    </row>
    <row r="711" spans="1:5">
      <c r="A711" s="21">
        <v>45231</v>
      </c>
      <c r="B711" s="20">
        <f>Prices!B711</f>
        <v>4137.2299999999996</v>
      </c>
      <c r="C711" s="23">
        <f t="shared" si="34"/>
        <v>-1.1832510503323772E-2</v>
      </c>
      <c r="D711" s="23">
        <f t="shared" si="35"/>
        <v>-1.1903071819740901E-2</v>
      </c>
      <c r="E711" s="24">
        <f t="shared" si="33"/>
        <v>7.0561316417128844E-5</v>
      </c>
    </row>
    <row r="712" spans="1:5">
      <c r="A712" s="21">
        <v>45232</v>
      </c>
      <c r="B712" s="20">
        <f>Prices!B712</f>
        <v>4117.37</v>
      </c>
      <c r="C712" s="23">
        <f t="shared" si="34"/>
        <v>-4.800313253070212E-3</v>
      </c>
      <c r="D712" s="23">
        <f t="shared" si="35"/>
        <v>-4.811871761208667E-3</v>
      </c>
      <c r="E712" s="24">
        <f t="shared" si="33"/>
        <v>1.1558508138454979E-5</v>
      </c>
    </row>
    <row r="713" spans="1:5">
      <c r="A713" s="21">
        <v>45233</v>
      </c>
      <c r="B713" s="20">
        <f>Prices!B713</f>
        <v>4166.82</v>
      </c>
      <c r="C713" s="23">
        <f t="shared" si="34"/>
        <v>1.2010093822027125E-2</v>
      </c>
      <c r="D713" s="23">
        <f t="shared" si="35"/>
        <v>1.1938544947970331E-2</v>
      </c>
      <c r="E713" s="24">
        <f t="shared" si="33"/>
        <v>7.154887405679336E-5</v>
      </c>
    </row>
    <row r="714" spans="1:5">
      <c r="A714" s="21">
        <v>45236</v>
      </c>
      <c r="B714" s="20">
        <f>Prices!B714</f>
        <v>4193.8</v>
      </c>
      <c r="C714" s="23">
        <f t="shared" si="34"/>
        <v>6.4749617214087665E-3</v>
      </c>
      <c r="D714" s="23">
        <f t="shared" si="35"/>
        <v>6.4540892074659807E-3</v>
      </c>
      <c r="E714" s="24">
        <f t="shared" si="33"/>
        <v>2.0872513942785803E-5</v>
      </c>
    </row>
    <row r="715" spans="1:5">
      <c r="A715" s="21">
        <v>45237</v>
      </c>
      <c r="B715" s="20">
        <f>Prices!B715</f>
        <v>4237.8599999999997</v>
      </c>
      <c r="C715" s="23">
        <f t="shared" si="34"/>
        <v>1.0505985025513732E-2</v>
      </c>
      <c r="D715" s="23">
        <f t="shared" si="35"/>
        <v>1.0451180679737281E-2</v>
      </c>
      <c r="E715" s="24">
        <f t="shared" si="33"/>
        <v>5.4804345776451185E-5</v>
      </c>
    </row>
    <row r="716" spans="1:5">
      <c r="A716" s="21">
        <v>45238</v>
      </c>
      <c r="B716" s="20">
        <f>Prices!B716</f>
        <v>4317.78</v>
      </c>
      <c r="C716" s="23">
        <f t="shared" si="34"/>
        <v>1.8858574846738703E-2</v>
      </c>
      <c r="D716" s="23">
        <f t="shared" si="35"/>
        <v>1.8682956430735833E-2</v>
      </c>
      <c r="E716" s="24">
        <f t="shared" si="33"/>
        <v>1.7561841600286995E-4</v>
      </c>
    </row>
    <row r="717" spans="1:5">
      <c r="A717" s="21">
        <v>45239</v>
      </c>
      <c r="B717" s="20">
        <f>Prices!B717</f>
        <v>4358.34</v>
      </c>
      <c r="C717" s="23">
        <f t="shared" si="34"/>
        <v>9.3937162152773878E-3</v>
      </c>
      <c r="D717" s="23">
        <f t="shared" si="35"/>
        <v>9.3498696374369732E-3</v>
      </c>
      <c r="E717" s="24">
        <f t="shared" si="33"/>
        <v>4.3846577840414569E-5</v>
      </c>
    </row>
    <row r="718" spans="1:5">
      <c r="A718" s="21">
        <v>45243</v>
      </c>
      <c r="B718" s="20">
        <f>Prices!B718</f>
        <v>4365.9799999999996</v>
      </c>
      <c r="C718" s="23">
        <f t="shared" si="34"/>
        <v>1.7529609897344901E-3</v>
      </c>
      <c r="D718" s="23">
        <f t="shared" si="35"/>
        <v>1.7514263468030517E-3</v>
      </c>
      <c r="E718" s="24">
        <f t="shared" si="33"/>
        <v>1.5346429314384239E-6</v>
      </c>
    </row>
    <row r="719" spans="1:5">
      <c r="A719" s="21">
        <v>45244</v>
      </c>
      <c r="B719" s="20">
        <f>Prices!B719</f>
        <v>4378.38</v>
      </c>
      <c r="C719" s="23">
        <f t="shared" si="34"/>
        <v>2.8401412741241479E-3</v>
      </c>
      <c r="D719" s="23">
        <f t="shared" si="35"/>
        <v>2.8361156932399829E-3</v>
      </c>
      <c r="E719" s="24">
        <f t="shared" si="33"/>
        <v>4.0255808841649365E-6</v>
      </c>
    </row>
    <row r="720" spans="1:5">
      <c r="A720" s="21">
        <v>45245</v>
      </c>
      <c r="B720" s="20">
        <f>Prices!B720</f>
        <v>4382.78</v>
      </c>
      <c r="C720" s="23">
        <f t="shared" si="34"/>
        <v>1.0049378994056331E-3</v>
      </c>
      <c r="D720" s="23">
        <f t="shared" si="35"/>
        <v>1.0044332873557552E-3</v>
      </c>
      <c r="E720" s="24">
        <f t="shared" si="33"/>
        <v>5.0461204987792274E-7</v>
      </c>
    </row>
    <row r="721" spans="1:5">
      <c r="A721" s="21">
        <v>45246</v>
      </c>
      <c r="B721" s="20">
        <f>Prices!B721</f>
        <v>4347.3500000000004</v>
      </c>
      <c r="C721" s="23">
        <f t="shared" si="34"/>
        <v>-8.0839102122395798E-3</v>
      </c>
      <c r="D721" s="23">
        <f t="shared" si="35"/>
        <v>-8.1167621824379983E-3</v>
      </c>
      <c r="E721" s="24">
        <f t="shared" si="33"/>
        <v>3.285197019841854E-5</v>
      </c>
    </row>
    <row r="722" spans="1:5">
      <c r="A722" s="21">
        <v>45247</v>
      </c>
      <c r="B722" s="20">
        <f>Prices!B722</f>
        <v>4415.24</v>
      </c>
      <c r="C722" s="23">
        <f t="shared" si="34"/>
        <v>1.5616409996894525E-2</v>
      </c>
      <c r="D722" s="23">
        <f t="shared" si="35"/>
        <v>1.5495728650985885E-2</v>
      </c>
      <c r="E722" s="24">
        <f t="shared" si="33"/>
        <v>1.2068134590863949E-4</v>
      </c>
    </row>
    <row r="723" spans="1:5">
      <c r="A723" s="21">
        <v>45250</v>
      </c>
      <c r="B723" s="20">
        <f>Prices!B723</f>
        <v>4411.55</v>
      </c>
      <c r="C723" s="23">
        <f t="shared" si="34"/>
        <v>-8.3574165843750285E-4</v>
      </c>
      <c r="D723" s="23">
        <f t="shared" si="35"/>
        <v>-8.3609108519786131E-4</v>
      </c>
      <c r="E723" s="24">
        <f t="shared" si="33"/>
        <v>3.4942676035846273E-7</v>
      </c>
    </row>
    <row r="724" spans="1:5">
      <c r="A724" s="21">
        <v>45251</v>
      </c>
      <c r="B724" s="20">
        <f>Prices!B724</f>
        <v>4495.7</v>
      </c>
      <c r="C724" s="23">
        <f t="shared" si="34"/>
        <v>1.9074928313177825E-2</v>
      </c>
      <c r="D724" s="23">
        <f t="shared" si="35"/>
        <v>1.8895282757298078E-2</v>
      </c>
      <c r="E724" s="24">
        <f t="shared" si="33"/>
        <v>1.7964555587974759E-4</v>
      </c>
    </row>
    <row r="725" spans="1:5">
      <c r="A725" s="21">
        <v>45252</v>
      </c>
      <c r="B725" s="20">
        <f>Prices!B725</f>
        <v>4502.88</v>
      </c>
      <c r="C725" s="23">
        <f t="shared" si="34"/>
        <v>1.5970816558045001E-3</v>
      </c>
      <c r="D725" s="23">
        <f t="shared" si="35"/>
        <v>1.5958076771483444E-3</v>
      </c>
      <c r="E725" s="24">
        <f t="shared" si="33"/>
        <v>1.2739786561556665E-6</v>
      </c>
    </row>
    <row r="726" spans="1:5">
      <c r="A726" s="21">
        <v>45254</v>
      </c>
      <c r="B726" s="20">
        <f>Prices!B726</f>
        <v>4508.24</v>
      </c>
      <c r="C726" s="23">
        <f t="shared" si="34"/>
        <v>1.1903492875669954E-3</v>
      </c>
      <c r="D726" s="23">
        <f t="shared" si="35"/>
        <v>1.1896413835666805E-3</v>
      </c>
      <c r="E726" s="24">
        <f t="shared" si="33"/>
        <v>7.0790400031489099E-7</v>
      </c>
    </row>
    <row r="727" spans="1:5">
      <c r="A727" s="21">
        <v>45257</v>
      </c>
      <c r="B727" s="20">
        <f>Prices!B727</f>
        <v>4514.0200000000004</v>
      </c>
      <c r="C727" s="23">
        <f t="shared" si="34"/>
        <v>1.2820967827801215E-3</v>
      </c>
      <c r="D727" s="23">
        <f t="shared" si="35"/>
        <v>1.2812755985166719E-3</v>
      </c>
      <c r="E727" s="24">
        <f t="shared" si="33"/>
        <v>8.211842634495755E-7</v>
      </c>
    </row>
    <row r="728" spans="1:5">
      <c r="A728" s="21">
        <v>45258</v>
      </c>
      <c r="B728" s="20">
        <f>Prices!B728</f>
        <v>4547.38</v>
      </c>
      <c r="C728" s="23">
        <f t="shared" si="34"/>
        <v>7.390308416887756E-3</v>
      </c>
      <c r="D728" s="23">
        <f t="shared" si="35"/>
        <v>7.3631338909269815E-3</v>
      </c>
      <c r="E728" s="24">
        <f t="shared" si="33"/>
        <v>2.7174525960774534E-5</v>
      </c>
    </row>
    <row r="729" spans="1:5">
      <c r="A729" s="21">
        <v>45259</v>
      </c>
      <c r="B729" s="20">
        <f>Prices!B729</f>
        <v>4538.1899999999996</v>
      </c>
      <c r="C729" s="23">
        <f t="shared" si="34"/>
        <v>-2.0209439281521466E-3</v>
      </c>
      <c r="D729" s="23">
        <f t="shared" si="35"/>
        <v>-2.0229887908321687E-3</v>
      </c>
      <c r="E729" s="24">
        <f t="shared" si="33"/>
        <v>2.0448626800221269E-6</v>
      </c>
    </row>
    <row r="730" spans="1:5">
      <c r="A730" s="21">
        <v>45260</v>
      </c>
      <c r="B730" s="20">
        <f>Prices!B730</f>
        <v>4556.62</v>
      </c>
      <c r="C730" s="23">
        <f t="shared" si="34"/>
        <v>4.0610904347328546E-3</v>
      </c>
      <c r="D730" s="23">
        <f t="shared" si="35"/>
        <v>4.0528664649777243E-3</v>
      </c>
      <c r="E730" s="24">
        <f t="shared" si="33"/>
        <v>8.2239697551302754E-6</v>
      </c>
    </row>
    <row r="731" spans="1:5">
      <c r="A731" s="21">
        <v>45261</v>
      </c>
      <c r="B731" s="20">
        <f>Prices!B731</f>
        <v>4559.34</v>
      </c>
      <c r="C731" s="23">
        <f t="shared" si="34"/>
        <v>5.969336920788336E-4</v>
      </c>
      <c r="D731" s="23">
        <f t="shared" si="35"/>
        <v>5.9675559803246874E-4</v>
      </c>
      <c r="E731" s="24">
        <f t="shared" si="33"/>
        <v>1.7809404636486351E-7</v>
      </c>
    </row>
    <row r="732" spans="1:5">
      <c r="A732" s="21">
        <v>45264</v>
      </c>
      <c r="B732" s="20">
        <f>Prices!B732</f>
        <v>4550.43</v>
      </c>
      <c r="C732" s="23">
        <f t="shared" si="34"/>
        <v>-1.9542302175314529E-3</v>
      </c>
      <c r="D732" s="23">
        <f t="shared" si="35"/>
        <v>-1.9561422168003027E-3</v>
      </c>
      <c r="E732" s="24">
        <f t="shared" si="33"/>
        <v>1.9119992688497976E-6</v>
      </c>
    </row>
    <row r="733" spans="1:5">
      <c r="A733" s="21">
        <v>45265</v>
      </c>
      <c r="B733" s="20">
        <f>Prices!B733</f>
        <v>4554.8900000000003</v>
      </c>
      <c r="C733" s="23">
        <f t="shared" si="34"/>
        <v>9.8012715281853269E-4</v>
      </c>
      <c r="D733" s="23">
        <f t="shared" si="35"/>
        <v>9.7964714182290037E-4</v>
      </c>
      <c r="E733" s="24">
        <f t="shared" si="33"/>
        <v>4.8001099563232431E-7</v>
      </c>
    </row>
    <row r="734" spans="1:5">
      <c r="A734" s="21">
        <v>45266</v>
      </c>
      <c r="B734" s="20">
        <f>Prices!B734</f>
        <v>4550.58</v>
      </c>
      <c r="C734" s="23">
        <f t="shared" si="34"/>
        <v>-9.4623580371872864E-4</v>
      </c>
      <c r="D734" s="23">
        <f t="shared" si="35"/>
        <v>-9.4668376742538802E-4</v>
      </c>
      <c r="E734" s="24">
        <f t="shared" si="33"/>
        <v>4.479637066593864E-7</v>
      </c>
    </row>
    <row r="735" spans="1:5">
      <c r="A735" s="21">
        <v>45267</v>
      </c>
      <c r="B735" s="20">
        <f>Prices!B735</f>
        <v>4567.8</v>
      </c>
      <c r="C735" s="23">
        <f t="shared" si="34"/>
        <v>3.7841330116161575E-3</v>
      </c>
      <c r="D735" s="23">
        <f t="shared" si="35"/>
        <v>3.7769911916856066E-3</v>
      </c>
      <c r="E735" s="24">
        <f t="shared" si="33"/>
        <v>7.1418199305509772E-6</v>
      </c>
    </row>
    <row r="736" spans="1:5">
      <c r="A736" s="21">
        <v>45268</v>
      </c>
      <c r="B736" s="20">
        <f>Prices!B736</f>
        <v>4594.63</v>
      </c>
      <c r="C736" s="23">
        <f t="shared" si="34"/>
        <v>5.873724769035406E-3</v>
      </c>
      <c r="D736" s="23">
        <f t="shared" si="35"/>
        <v>5.8565417006152948E-3</v>
      </c>
      <c r="E736" s="24">
        <f t="shared" si="33"/>
        <v>1.7183068420111199E-5</v>
      </c>
    </row>
    <row r="737" spans="1:5">
      <c r="A737" s="21">
        <v>45271</v>
      </c>
      <c r="B737" s="20">
        <f>Prices!B737</f>
        <v>4569.78</v>
      </c>
      <c r="C737" s="23">
        <f t="shared" si="34"/>
        <v>-5.4084877345945952E-3</v>
      </c>
      <c r="D737" s="23">
        <f t="shared" si="35"/>
        <v>-5.4231665551195962E-3</v>
      </c>
      <c r="E737" s="24">
        <f t="shared" si="33"/>
        <v>1.4678820525000982E-5</v>
      </c>
    </row>
    <row r="738" spans="1:5">
      <c r="A738" s="21">
        <v>45272</v>
      </c>
      <c r="B738" s="20">
        <f>Prices!B738</f>
        <v>4567.18</v>
      </c>
      <c r="C738" s="23">
        <f t="shared" si="34"/>
        <v>-5.68955179461474E-4</v>
      </c>
      <c r="D738" s="23">
        <f t="shared" si="35"/>
        <v>-5.691170958779145E-4</v>
      </c>
      <c r="E738" s="24">
        <f t="shared" si="33"/>
        <v>1.619164164404956E-7</v>
      </c>
    </row>
    <row r="739" spans="1:5">
      <c r="A739" s="21">
        <v>45273</v>
      </c>
      <c r="B739" s="20">
        <f>Prices!B739</f>
        <v>4549.34</v>
      </c>
      <c r="C739" s="23">
        <f t="shared" si="34"/>
        <v>-3.9061302598102426E-3</v>
      </c>
      <c r="D739" s="23">
        <f t="shared" si="35"/>
        <v>-3.9137791113844191E-3</v>
      </c>
      <c r="E739" s="24">
        <f t="shared" si="33"/>
        <v>7.6488515741764823E-6</v>
      </c>
    </row>
    <row r="740" spans="1:5">
      <c r="A740" s="21">
        <v>45274</v>
      </c>
      <c r="B740" s="20">
        <f>Prices!B740</f>
        <v>4585.59</v>
      </c>
      <c r="C740" s="23">
        <f t="shared" si="34"/>
        <v>7.9681887922204101E-3</v>
      </c>
      <c r="D740" s="23">
        <f t="shared" si="35"/>
        <v>7.9366104133129379E-3</v>
      </c>
      <c r="E740" s="24">
        <f t="shared" si="33"/>
        <v>3.1578378907472227E-5</v>
      </c>
    </row>
    <row r="741" spans="1:5">
      <c r="A741" s="21">
        <v>45275</v>
      </c>
      <c r="B741" s="20">
        <f>Prices!B741</f>
        <v>4604.37</v>
      </c>
      <c r="C741" s="23">
        <f t="shared" si="34"/>
        <v>4.0954381006587468E-3</v>
      </c>
      <c r="D741" s="23">
        <f t="shared" si="35"/>
        <v>4.0870746210065929E-3</v>
      </c>
      <c r="E741" s="24">
        <f t="shared" si="33"/>
        <v>8.3634796521538796E-6</v>
      </c>
    </row>
    <row r="742" spans="1:5">
      <c r="A742" s="21">
        <v>45278</v>
      </c>
      <c r="B742" s="20">
        <f>Prices!B742</f>
        <v>4622.4399999999996</v>
      </c>
      <c r="C742" s="23">
        <f t="shared" si="34"/>
        <v>3.9245325636297059E-3</v>
      </c>
      <c r="D742" s="23">
        <f t="shared" si="35"/>
        <v>3.9168516750811289E-3</v>
      </c>
      <c r="E742" s="24">
        <f t="shared" si="33"/>
        <v>7.6808885485770903E-6</v>
      </c>
    </row>
    <row r="743" spans="1:5">
      <c r="A743" s="21">
        <v>45279</v>
      </c>
      <c r="B743" s="20">
        <f>Prices!B743</f>
        <v>4643.7</v>
      </c>
      <c r="C743" s="23">
        <f t="shared" si="34"/>
        <v>4.5993025328614802E-3</v>
      </c>
      <c r="D743" s="23">
        <f t="shared" si="35"/>
        <v>4.5887580600857377E-3</v>
      </c>
      <c r="E743" s="24">
        <f t="shared" si="33"/>
        <v>1.0544472775742518E-5</v>
      </c>
    </row>
    <row r="744" spans="1:5">
      <c r="A744" s="21">
        <v>45280</v>
      </c>
      <c r="B744" s="20">
        <f>Prices!B744</f>
        <v>4707.09</v>
      </c>
      <c r="C744" s="23">
        <f t="shared" si="34"/>
        <v>1.3650752632599076E-2</v>
      </c>
      <c r="D744" s="23">
        <f t="shared" si="35"/>
        <v>1.3558420429298217E-2</v>
      </c>
      <c r="E744" s="24">
        <f t="shared" si="33"/>
        <v>9.2332203300859311E-5</v>
      </c>
    </row>
    <row r="745" spans="1:5">
      <c r="A745" s="21">
        <v>45281</v>
      </c>
      <c r="B745" s="20">
        <f>Prices!B745</f>
        <v>4719.55</v>
      </c>
      <c r="C745" s="23">
        <f t="shared" si="34"/>
        <v>2.6470706954827795E-3</v>
      </c>
      <c r="D745" s="23">
        <f t="shared" si="35"/>
        <v>2.6435733742609306E-3</v>
      </c>
      <c r="E745" s="24">
        <f t="shared" si="33"/>
        <v>3.4973212218489085E-6</v>
      </c>
    </row>
    <row r="746" spans="1:5">
      <c r="A746" s="21">
        <v>45282</v>
      </c>
      <c r="B746" s="20">
        <f>Prices!B746</f>
        <v>4719.1899999999996</v>
      </c>
      <c r="C746" s="23">
        <f t="shared" si="34"/>
        <v>-7.6278458751487336E-5</v>
      </c>
      <c r="D746" s="23">
        <f t="shared" si="35"/>
        <v>-7.6281368101049259E-5</v>
      </c>
      <c r="E746" s="24">
        <f t="shared" si="33"/>
        <v>2.9093495619228601E-9</v>
      </c>
    </row>
    <row r="747" spans="1:5">
      <c r="A747" s="21">
        <v>45286</v>
      </c>
      <c r="B747" s="20">
        <f>Prices!B747</f>
        <v>4740.5600000000004</v>
      </c>
      <c r="C747" s="23">
        <f t="shared" si="34"/>
        <v>4.5283194785547525E-3</v>
      </c>
      <c r="D747" s="23">
        <f t="shared" si="35"/>
        <v>4.5180974872495441E-3</v>
      </c>
      <c r="E747" s="24">
        <f t="shared" si="33"/>
        <v>1.0221991305208421E-5</v>
      </c>
    </row>
    <row r="748" spans="1:5">
      <c r="A748" s="21">
        <v>45287</v>
      </c>
      <c r="B748" s="20">
        <f>Prices!B748</f>
        <v>4768.37</v>
      </c>
      <c r="C748" s="23">
        <f t="shared" si="34"/>
        <v>5.8663955313295237E-3</v>
      </c>
      <c r="D748" s="23">
        <f t="shared" si="35"/>
        <v>5.8492552349014293E-3</v>
      </c>
      <c r="E748" s="24">
        <f t="shared" si="33"/>
        <v>1.7140296428094434E-5</v>
      </c>
    </row>
    <row r="749" spans="1:5">
      <c r="A749" s="21">
        <v>45288</v>
      </c>
      <c r="B749" s="20">
        <f>Prices!B749</f>
        <v>4698.3500000000004</v>
      </c>
      <c r="C749" s="23">
        <f t="shared" si="34"/>
        <v>-1.4684263175886001E-2</v>
      </c>
      <c r="D749" s="23">
        <f t="shared" si="35"/>
        <v>-1.4793144174519959E-2</v>
      </c>
      <c r="E749" s="24">
        <f t="shared" si="33"/>
        <v>1.0888099863395721E-4</v>
      </c>
    </row>
    <row r="750" spans="1:5">
      <c r="A750" s="21">
        <v>45289</v>
      </c>
      <c r="B750" s="20">
        <f>Prices!B750</f>
        <v>4746.75</v>
      </c>
      <c r="C750" s="23">
        <f t="shared" si="34"/>
        <v>1.0301488820543304E-2</v>
      </c>
      <c r="D750" s="23">
        <f t="shared" si="35"/>
        <v>1.024879009249407E-2</v>
      </c>
      <c r="E750" s="24">
        <f t="shared" si="33"/>
        <v>5.2698728049234075E-5</v>
      </c>
    </row>
    <row r="751" spans="1:5">
      <c r="A751" s="21">
        <v>45293</v>
      </c>
      <c r="B751" s="20">
        <f>Prices!B751</f>
        <v>4754.63</v>
      </c>
      <c r="C751" s="23">
        <f t="shared" si="34"/>
        <v>1.6600832148312233E-3</v>
      </c>
      <c r="D751" s="23">
        <f t="shared" si="35"/>
        <v>1.6587067997896167E-3</v>
      </c>
      <c r="E751" s="24">
        <f t="shared" si="33"/>
        <v>1.3764150416065331E-6</v>
      </c>
    </row>
    <row r="752" spans="1:5">
      <c r="A752" s="21">
        <v>45294</v>
      </c>
      <c r="B752" s="20">
        <f>Prices!B752</f>
        <v>4774.75</v>
      </c>
      <c r="C752" s="23">
        <f t="shared" si="34"/>
        <v>4.2316647141838358E-3</v>
      </c>
      <c r="D752" s="23">
        <f t="shared" si="35"/>
        <v>4.2227363999498384E-3</v>
      </c>
      <c r="E752" s="24">
        <f t="shared" si="33"/>
        <v>8.9283142339973906E-6</v>
      </c>
    </row>
    <row r="753" spans="1:5">
      <c r="A753" s="21">
        <v>45295</v>
      </c>
      <c r="B753" s="20">
        <f>Prices!B753</f>
        <v>4781.58</v>
      </c>
      <c r="C753" s="23">
        <f t="shared" si="34"/>
        <v>1.4304413843656584E-3</v>
      </c>
      <c r="D753" s="23">
        <f t="shared" si="35"/>
        <v>1.429419277681746E-3</v>
      </c>
      <c r="E753" s="24">
        <f t="shared" si="33"/>
        <v>1.0221066839124007E-6</v>
      </c>
    </row>
    <row r="754" spans="1:5">
      <c r="A754" s="21">
        <v>45296</v>
      </c>
      <c r="B754" s="20">
        <f>Prices!B754</f>
        <v>4783.3500000000004</v>
      </c>
      <c r="C754" s="23">
        <f t="shared" si="34"/>
        <v>3.7017052940668913E-4</v>
      </c>
      <c r="D754" s="23">
        <f t="shared" si="35"/>
        <v>3.7010203319937546E-4</v>
      </c>
      <c r="E754" s="24">
        <f t="shared" si="33"/>
        <v>6.8496207313668758E-8</v>
      </c>
    </row>
    <row r="755" spans="1:5">
      <c r="A755" s="21">
        <v>45299</v>
      </c>
      <c r="B755" s="20">
        <f>Prices!B755</f>
        <v>4769.83</v>
      </c>
      <c r="C755" s="23">
        <f t="shared" si="34"/>
        <v>-2.8264709879060566E-3</v>
      </c>
      <c r="D755" s="23">
        <f t="shared" si="35"/>
        <v>-2.8304729998547477E-3</v>
      </c>
      <c r="E755" s="24">
        <f t="shared" si="33"/>
        <v>4.0020119486910803E-6</v>
      </c>
    </row>
    <row r="756" spans="1:5">
      <c r="A756" s="21">
        <v>45300</v>
      </c>
      <c r="B756" s="20">
        <f>Prices!B756</f>
        <v>4742.83</v>
      </c>
      <c r="C756" s="23">
        <f t="shared" si="34"/>
        <v>-5.6605790982068548E-3</v>
      </c>
      <c r="D756" s="23">
        <f t="shared" si="35"/>
        <v>-5.6766608929654707E-3</v>
      </c>
      <c r="E756" s="24">
        <f t="shared" si="33"/>
        <v>1.6081794758615944E-5</v>
      </c>
    </row>
    <row r="757" spans="1:5">
      <c r="A757" s="21">
        <v>45301</v>
      </c>
      <c r="B757" s="20">
        <f>Prices!B757</f>
        <v>4704.8100000000004</v>
      </c>
      <c r="C757" s="23">
        <f t="shared" si="34"/>
        <v>-8.0163109367191159E-3</v>
      </c>
      <c r="D757" s="23">
        <f t="shared" si="35"/>
        <v>-8.0486143089745707E-3</v>
      </c>
      <c r="E757" s="24">
        <f t="shared" si="33"/>
        <v>3.2303372255454779E-5</v>
      </c>
    </row>
    <row r="758" spans="1:5">
      <c r="A758" s="21">
        <v>45302</v>
      </c>
      <c r="B758" s="20">
        <f>Prices!B758</f>
        <v>4688.68</v>
      </c>
      <c r="C758" s="23">
        <f t="shared" si="34"/>
        <v>-3.4284062480738025E-3</v>
      </c>
      <c r="D758" s="23">
        <f t="shared" si="35"/>
        <v>-3.434296699869414E-3</v>
      </c>
      <c r="E758" s="24">
        <f t="shared" si="33"/>
        <v>5.8904517956114878E-6</v>
      </c>
    </row>
    <row r="759" spans="1:5">
      <c r="A759" s="21">
        <v>45303</v>
      </c>
      <c r="B759" s="20">
        <f>Prices!B759</f>
        <v>4697.24</v>
      </c>
      <c r="C759" s="23">
        <f t="shared" si="34"/>
        <v>1.8256737503944587E-3</v>
      </c>
      <c r="D759" s="23">
        <f t="shared" si="35"/>
        <v>1.8240092336748459E-3</v>
      </c>
      <c r="E759" s="24">
        <f t="shared" si="33"/>
        <v>1.6645167196128064E-6</v>
      </c>
    </row>
    <row r="760" spans="1:5">
      <c r="A760" s="21">
        <v>45307</v>
      </c>
      <c r="B760" s="20">
        <f>Prices!B760</f>
        <v>4763.54</v>
      </c>
      <c r="C760" s="23">
        <f t="shared" si="34"/>
        <v>1.4114671594383123E-2</v>
      </c>
      <c r="D760" s="23">
        <f t="shared" si="35"/>
        <v>1.4015987132365047E-2</v>
      </c>
      <c r="E760" s="24">
        <f t="shared" si="33"/>
        <v>9.8684462018076499E-5</v>
      </c>
    </row>
    <row r="761" spans="1:5">
      <c r="A761" s="21">
        <v>45308</v>
      </c>
      <c r="B761" s="20">
        <f>Prices!B761</f>
        <v>4756.5</v>
      </c>
      <c r="C761" s="23">
        <f t="shared" si="34"/>
        <v>-1.4778924917183364E-3</v>
      </c>
      <c r="D761" s="23">
        <f t="shared" si="35"/>
        <v>-1.4789856520085827E-3</v>
      </c>
      <c r="E761" s="24">
        <f t="shared" si="33"/>
        <v>1.0931602902463245E-6</v>
      </c>
    </row>
    <row r="762" spans="1:5">
      <c r="A762" s="21">
        <v>45309</v>
      </c>
      <c r="B762" s="20">
        <f>Prices!B762</f>
        <v>4783.45</v>
      </c>
      <c r="C762" s="23">
        <f t="shared" si="34"/>
        <v>5.6659308314937068E-3</v>
      </c>
      <c r="D762" s="23">
        <f t="shared" si="35"/>
        <v>5.6499398196109933E-3</v>
      </c>
      <c r="E762" s="24">
        <f t="shared" si="33"/>
        <v>1.5991011882713485E-5</v>
      </c>
    </row>
    <row r="763" spans="1:5">
      <c r="A763" s="21">
        <v>45310</v>
      </c>
      <c r="B763" s="20">
        <f>Prices!B763</f>
        <v>4780.24</v>
      </c>
      <c r="C763" s="23">
        <f t="shared" si="34"/>
        <v>-6.7106377196375763E-4</v>
      </c>
      <c r="D763" s="23">
        <f t="shared" si="35"/>
        <v>-6.7128903604016395E-4</v>
      </c>
      <c r="E763" s="24">
        <f t="shared" si="33"/>
        <v>2.252640764063233E-7</v>
      </c>
    </row>
    <row r="764" spans="1:5">
      <c r="A764" s="21">
        <v>45313</v>
      </c>
      <c r="B764" s="20">
        <f>Prices!B764</f>
        <v>4783.83</v>
      </c>
      <c r="C764" s="23">
        <f t="shared" si="34"/>
        <v>7.5100831757404351E-4</v>
      </c>
      <c r="D764" s="23">
        <f t="shared" si="35"/>
        <v>7.5072645194105983E-4</v>
      </c>
      <c r="E764" s="24">
        <f t="shared" si="33"/>
        <v>2.8186563298367509E-7</v>
      </c>
    </row>
    <row r="765" spans="1:5">
      <c r="A765" s="21">
        <v>45314</v>
      </c>
      <c r="B765" s="20">
        <f>Prices!B765</f>
        <v>4765.9799999999996</v>
      </c>
      <c r="C765" s="23">
        <f t="shared" si="34"/>
        <v>-3.7313198838588254E-3</v>
      </c>
      <c r="D765" s="23">
        <f t="shared" si="35"/>
        <v>-3.7382986232446964E-3</v>
      </c>
      <c r="E765" s="24">
        <f t="shared" si="33"/>
        <v>6.9787393858710377E-6</v>
      </c>
    </row>
    <row r="766" spans="1:5">
      <c r="A766" s="21">
        <v>45315</v>
      </c>
      <c r="B766" s="20">
        <f>Prices!B766</f>
        <v>4739.21</v>
      </c>
      <c r="C766" s="23">
        <f t="shared" si="34"/>
        <v>-5.6168930629166575E-3</v>
      </c>
      <c r="D766" s="23">
        <f t="shared" si="35"/>
        <v>-5.6327271267556144E-3</v>
      </c>
      <c r="E766" s="24">
        <f t="shared" si="33"/>
        <v>1.5834063838956851E-5</v>
      </c>
    </row>
    <row r="767" spans="1:5">
      <c r="A767" s="21">
        <v>45316</v>
      </c>
      <c r="B767" s="20">
        <f>Prices!B767</f>
        <v>4780.9399999999996</v>
      </c>
      <c r="C767" s="23">
        <f t="shared" si="34"/>
        <v>8.8052650125230916E-3</v>
      </c>
      <c r="D767" s="23">
        <f t="shared" si="35"/>
        <v>8.7667247395320728E-3</v>
      </c>
      <c r="E767" s="24">
        <f t="shared" si="33"/>
        <v>3.8540272991018781E-5</v>
      </c>
    </row>
    <row r="768" spans="1:5">
      <c r="A768" s="21">
        <v>45317</v>
      </c>
      <c r="B768" s="20">
        <f>Prices!B768</f>
        <v>4839.8100000000004</v>
      </c>
      <c r="C768" s="23">
        <f t="shared" si="34"/>
        <v>1.2313478102632705E-2</v>
      </c>
      <c r="D768" s="23">
        <f t="shared" si="35"/>
        <v>1.2238283870230153E-2</v>
      </c>
      <c r="E768" s="24">
        <f t="shared" si="33"/>
        <v>7.5194232402552713E-5</v>
      </c>
    </row>
    <row r="769" spans="1:5">
      <c r="A769" s="21">
        <v>45320</v>
      </c>
      <c r="B769" s="20">
        <f>Prices!B769</f>
        <v>4850.43</v>
      </c>
      <c r="C769" s="23">
        <f t="shared" si="34"/>
        <v>2.1943010159489506E-3</v>
      </c>
      <c r="D769" s="23">
        <f t="shared" si="35"/>
        <v>2.1918970535104105E-3</v>
      </c>
      <c r="E769" s="24">
        <f t="shared" si="33"/>
        <v>2.4039624385401026E-6</v>
      </c>
    </row>
    <row r="770" spans="1:5">
      <c r="A770" s="21">
        <v>45321</v>
      </c>
      <c r="B770" s="20">
        <f>Prices!B770</f>
        <v>4864.6000000000004</v>
      </c>
      <c r="C770" s="23">
        <f t="shared" si="34"/>
        <v>2.9213904746589626E-3</v>
      </c>
      <c r="D770" s="23">
        <f t="shared" si="35"/>
        <v>2.917131506229948E-3</v>
      </c>
      <c r="E770" s="24">
        <f t="shared" si="33"/>
        <v>4.2589684290145376E-6</v>
      </c>
    </row>
    <row r="771" spans="1:5">
      <c r="A771" s="21">
        <v>45322</v>
      </c>
      <c r="B771" s="20">
        <f>Prices!B771</f>
        <v>4868.55</v>
      </c>
      <c r="C771" s="23">
        <f t="shared" si="34"/>
        <v>8.119886527154993E-4</v>
      </c>
      <c r="D771" s="23">
        <f t="shared" si="35"/>
        <v>8.1165916827587409E-4</v>
      </c>
      <c r="E771" s="24">
        <f t="shared" ref="E771:E834" si="36">C771-D771</f>
        <v>3.2948443962521785E-7</v>
      </c>
    </row>
    <row r="772" spans="1:5">
      <c r="A772" s="21">
        <v>45323</v>
      </c>
      <c r="B772" s="20">
        <f>Prices!B772</f>
        <v>4894.16</v>
      </c>
      <c r="C772" s="23">
        <f t="shared" ref="C772:C835" si="37">(B772-B771)/B771</f>
        <v>5.2602931057501049E-3</v>
      </c>
      <c r="D772" s="23">
        <f t="shared" ref="D772:D835" si="38">LN(B772/B771)</f>
        <v>5.2465060919916033E-3</v>
      </c>
      <c r="E772" s="24">
        <f t="shared" si="36"/>
        <v>1.378701375850163E-5</v>
      </c>
    </row>
    <row r="773" spans="1:5">
      <c r="A773" s="21">
        <v>45324</v>
      </c>
      <c r="B773" s="20">
        <f>Prices!B773</f>
        <v>4890.97</v>
      </c>
      <c r="C773" s="23">
        <f t="shared" si="37"/>
        <v>-6.5179724406222927E-4</v>
      </c>
      <c r="D773" s="23">
        <f t="shared" si="38"/>
        <v>-6.52009756234213E-4</v>
      </c>
      <c r="E773" s="24">
        <f t="shared" si="36"/>
        <v>2.1251217198372911E-7</v>
      </c>
    </row>
    <row r="774" spans="1:5">
      <c r="A774" s="21">
        <v>45327</v>
      </c>
      <c r="B774" s="20">
        <f>Prices!B774</f>
        <v>4927.93</v>
      </c>
      <c r="C774" s="23">
        <f t="shared" si="37"/>
        <v>7.5567832147815329E-3</v>
      </c>
      <c r="D774" s="23">
        <f t="shared" si="38"/>
        <v>7.5283737614565433E-3</v>
      </c>
      <c r="E774" s="24">
        <f t="shared" si="36"/>
        <v>2.8409453324989599E-5</v>
      </c>
    </row>
    <row r="775" spans="1:5">
      <c r="A775" s="21">
        <v>45328</v>
      </c>
      <c r="B775" s="20">
        <f>Prices!B775</f>
        <v>4924.97</v>
      </c>
      <c r="C775" s="23">
        <f t="shared" si="37"/>
        <v>-6.0065788272155578E-4</v>
      </c>
      <c r="D775" s="23">
        <f t="shared" si="38"/>
        <v>-6.0083834993726029E-4</v>
      </c>
      <c r="E775" s="24">
        <f t="shared" si="36"/>
        <v>1.804672157045082E-7</v>
      </c>
    </row>
    <row r="776" spans="1:5">
      <c r="A776" s="21">
        <v>45329</v>
      </c>
      <c r="B776" s="20">
        <f>Prices!B776</f>
        <v>4845.6499999999996</v>
      </c>
      <c r="C776" s="23">
        <f t="shared" si="37"/>
        <v>-1.6105681862021621E-2</v>
      </c>
      <c r="D776" s="23">
        <f t="shared" si="38"/>
        <v>-1.6236787963987382E-2</v>
      </c>
      <c r="E776" s="24">
        <f t="shared" si="36"/>
        <v>1.3110610196576111E-4</v>
      </c>
    </row>
    <row r="777" spans="1:5">
      <c r="A777" s="21">
        <v>45330</v>
      </c>
      <c r="B777" s="20">
        <f>Prices!B777</f>
        <v>4906.1899999999996</v>
      </c>
      <c r="C777" s="23">
        <f t="shared" si="37"/>
        <v>1.2493679898465627E-2</v>
      </c>
      <c r="D777" s="23">
        <f t="shared" si="38"/>
        <v>1.2416277903485802E-2</v>
      </c>
      <c r="E777" s="24">
        <f t="shared" si="36"/>
        <v>7.7401994979825472E-5</v>
      </c>
    </row>
    <row r="778" spans="1:5">
      <c r="A778" s="21">
        <v>45331</v>
      </c>
      <c r="B778" s="20">
        <f>Prices!B778</f>
        <v>4958.6099999999997</v>
      </c>
      <c r="C778" s="23">
        <f t="shared" si="37"/>
        <v>1.0684461873673884E-2</v>
      </c>
      <c r="D778" s="23">
        <f t="shared" si="38"/>
        <v>1.0627786351803241E-2</v>
      </c>
      <c r="E778" s="24">
        <f t="shared" si="36"/>
        <v>5.6675521870643009E-5</v>
      </c>
    </row>
    <row r="779" spans="1:5">
      <c r="A779" s="21">
        <v>45334</v>
      </c>
      <c r="B779" s="20">
        <f>Prices!B779</f>
        <v>4942.8100000000004</v>
      </c>
      <c r="C779" s="23">
        <f t="shared" si="37"/>
        <v>-3.1863768273768804E-3</v>
      </c>
      <c r="D779" s="23">
        <f t="shared" si="38"/>
        <v>-3.191464135615035E-3</v>
      </c>
      <c r="E779" s="24">
        <f t="shared" si="36"/>
        <v>5.087308238154592E-6</v>
      </c>
    </row>
    <row r="780" spans="1:5">
      <c r="A780" s="21">
        <v>45335</v>
      </c>
      <c r="B780" s="20">
        <f>Prices!B780</f>
        <v>4954.2299999999996</v>
      </c>
      <c r="C780" s="23">
        <f t="shared" si="37"/>
        <v>2.3104266601384968E-3</v>
      </c>
      <c r="D780" s="23">
        <f t="shared" si="38"/>
        <v>2.3077617284261594E-3</v>
      </c>
      <c r="E780" s="24">
        <f t="shared" si="36"/>
        <v>2.6649317123373685E-6</v>
      </c>
    </row>
    <row r="781" spans="1:5">
      <c r="A781" s="21">
        <v>45336</v>
      </c>
      <c r="B781" s="20">
        <f>Prices!B781</f>
        <v>4995.0600000000004</v>
      </c>
      <c r="C781" s="23">
        <f t="shared" si="37"/>
        <v>8.2414421615469684E-3</v>
      </c>
      <c r="D781" s="23">
        <f t="shared" si="38"/>
        <v>8.2076669213310503E-3</v>
      </c>
      <c r="E781" s="24">
        <f t="shared" si="36"/>
        <v>3.3775240215918115E-5</v>
      </c>
    </row>
    <row r="782" spans="1:5">
      <c r="A782" s="21">
        <v>45337</v>
      </c>
      <c r="B782" s="20">
        <f>Prices!B782</f>
        <v>4997.91</v>
      </c>
      <c r="C782" s="23">
        <f t="shared" si="37"/>
        <v>5.7056371695223961E-4</v>
      </c>
      <c r="D782" s="23">
        <f t="shared" si="38"/>
        <v>5.7040100736248747E-4</v>
      </c>
      <c r="E782" s="24">
        <f t="shared" si="36"/>
        <v>1.6270958975213995E-7</v>
      </c>
    </row>
    <row r="783" spans="1:5">
      <c r="A783" s="21">
        <v>45338</v>
      </c>
      <c r="B783" s="20">
        <f>Prices!B783</f>
        <v>5026.6099999999997</v>
      </c>
      <c r="C783" s="23">
        <f t="shared" si="37"/>
        <v>5.7424003233351182E-3</v>
      </c>
      <c r="D783" s="23">
        <f t="shared" si="38"/>
        <v>5.7259755908601927E-3</v>
      </c>
      <c r="E783" s="24">
        <f t="shared" si="36"/>
        <v>1.6424732474925458E-5</v>
      </c>
    </row>
    <row r="784" spans="1:5">
      <c r="A784" s="21">
        <v>45342</v>
      </c>
      <c r="B784" s="20">
        <f>Prices!B784</f>
        <v>5021.84</v>
      </c>
      <c r="C784" s="23">
        <f t="shared" si="37"/>
        <v>-9.4894968975105037E-4</v>
      </c>
      <c r="D784" s="23">
        <f t="shared" si="38"/>
        <v>-9.4940022755554091E-4</v>
      </c>
      <c r="E784" s="24">
        <f t="shared" si="36"/>
        <v>4.5053780449054101E-7</v>
      </c>
    </row>
    <row r="785" spans="1:5">
      <c r="A785" s="21">
        <v>45343</v>
      </c>
      <c r="B785" s="20">
        <f>Prices!B785</f>
        <v>4953.17</v>
      </c>
      <c r="C785" s="23">
        <f t="shared" si="37"/>
        <v>-1.3674270785210215E-2</v>
      </c>
      <c r="D785" s="23">
        <f t="shared" si="38"/>
        <v>-1.3768624761212093E-2</v>
      </c>
      <c r="E785" s="24">
        <f t="shared" si="36"/>
        <v>9.435397600187842E-5</v>
      </c>
    </row>
    <row r="786" spans="1:5">
      <c r="A786" s="21">
        <v>45344</v>
      </c>
      <c r="B786" s="20">
        <f>Prices!B786</f>
        <v>5000.62</v>
      </c>
      <c r="C786" s="23">
        <f t="shared" si="37"/>
        <v>9.5797236921001741E-3</v>
      </c>
      <c r="D786" s="23">
        <f t="shared" si="38"/>
        <v>9.5341290968955009E-3</v>
      </c>
      <c r="E786" s="24">
        <f t="shared" si="36"/>
        <v>4.5594595204673238E-5</v>
      </c>
    </row>
    <row r="787" spans="1:5">
      <c r="A787" s="21">
        <v>45345</v>
      </c>
      <c r="B787" s="20">
        <f>Prices!B787</f>
        <v>5029.7299999999996</v>
      </c>
      <c r="C787" s="23">
        <f t="shared" si="37"/>
        <v>5.8212781615079078E-3</v>
      </c>
      <c r="D787" s="23">
        <f t="shared" si="38"/>
        <v>5.8043999917945753E-3</v>
      </c>
      <c r="E787" s="24">
        <f t="shared" si="36"/>
        <v>1.6878169713332482E-5</v>
      </c>
    </row>
    <row r="788" spans="1:5">
      <c r="A788" s="21">
        <v>45348</v>
      </c>
      <c r="B788" s="20">
        <f>Prices!B788</f>
        <v>5005.57</v>
      </c>
      <c r="C788" s="23">
        <f t="shared" si="37"/>
        <v>-4.8034387531736009E-3</v>
      </c>
      <c r="D788" s="23">
        <f t="shared" si="38"/>
        <v>-4.8150123419915631E-3</v>
      </c>
      <c r="E788" s="24">
        <f t="shared" si="36"/>
        <v>1.1573588817962235E-5</v>
      </c>
    </row>
    <row r="789" spans="1:5">
      <c r="A789" s="21">
        <v>45349</v>
      </c>
      <c r="B789" s="20">
        <f>Prices!B789</f>
        <v>4975.51</v>
      </c>
      <c r="C789" s="23">
        <f t="shared" si="37"/>
        <v>-6.0053100845656919E-3</v>
      </c>
      <c r="D789" s="23">
        <f t="shared" si="38"/>
        <v>-6.0234144772223523E-3</v>
      </c>
      <c r="E789" s="24">
        <f t="shared" si="36"/>
        <v>1.8104392656660348E-5</v>
      </c>
    </row>
    <row r="790" spans="1:5">
      <c r="A790" s="21">
        <v>45350</v>
      </c>
      <c r="B790" s="20">
        <f>Prices!B790</f>
        <v>4981.8</v>
      </c>
      <c r="C790" s="23">
        <f t="shared" si="37"/>
        <v>1.2641920124771056E-3</v>
      </c>
      <c r="D790" s="23">
        <f t="shared" si="38"/>
        <v>1.2633935945864823E-3</v>
      </c>
      <c r="E790" s="24">
        <f t="shared" si="36"/>
        <v>7.9841789062335203E-7</v>
      </c>
    </row>
    <row r="791" spans="1:5">
      <c r="A791" s="21">
        <v>45351</v>
      </c>
      <c r="B791" s="20">
        <f>Prices!B791</f>
        <v>5087.03</v>
      </c>
      <c r="C791" s="23">
        <f t="shared" si="37"/>
        <v>2.112288730980761E-2</v>
      </c>
      <c r="D791" s="23">
        <f t="shared" si="38"/>
        <v>2.0902891694828028E-2</v>
      </c>
      <c r="E791" s="24">
        <f t="shared" si="36"/>
        <v>2.1999561497958176E-4</v>
      </c>
    </row>
    <row r="792" spans="1:5">
      <c r="A792" s="21">
        <v>45352</v>
      </c>
      <c r="B792" s="20">
        <f>Prices!B792</f>
        <v>5088.8</v>
      </c>
      <c r="C792" s="23">
        <f t="shared" si="37"/>
        <v>3.4794369209547351E-4</v>
      </c>
      <c r="D792" s="23">
        <f t="shared" si="38"/>
        <v>3.4788317372660206E-4</v>
      </c>
      <c r="E792" s="24">
        <f t="shared" si="36"/>
        <v>6.0518368871450602E-8</v>
      </c>
    </row>
    <row r="793" spans="1:5">
      <c r="A793" s="21">
        <v>45355</v>
      </c>
      <c r="B793" s="20">
        <f>Prices!B793</f>
        <v>5069.53</v>
      </c>
      <c r="C793" s="23">
        <f t="shared" si="37"/>
        <v>-3.7867473667663174E-3</v>
      </c>
      <c r="D793" s="23">
        <f t="shared" si="38"/>
        <v>-3.7939352461026604E-3</v>
      </c>
      <c r="E793" s="24">
        <f t="shared" si="36"/>
        <v>7.1878793363429686E-6</v>
      </c>
    </row>
    <row r="794" spans="1:5">
      <c r="A794" s="21">
        <v>45356</v>
      </c>
      <c r="B794" s="20">
        <f>Prices!B794</f>
        <v>5078.18</v>
      </c>
      <c r="C794" s="23">
        <f t="shared" si="37"/>
        <v>1.7062725735917425E-3</v>
      </c>
      <c r="D794" s="23">
        <f t="shared" si="38"/>
        <v>1.7048185442892359E-3</v>
      </c>
      <c r="E794" s="24">
        <f t="shared" si="36"/>
        <v>1.4540293025065102E-6</v>
      </c>
    </row>
    <row r="795" spans="1:5">
      <c r="A795" s="21">
        <v>45357</v>
      </c>
      <c r="B795" s="20">
        <f>Prices!B795</f>
        <v>5069.76</v>
      </c>
      <c r="C795" s="23">
        <f t="shared" si="37"/>
        <v>-1.6580743494716754E-3</v>
      </c>
      <c r="D795" s="23">
        <f t="shared" si="38"/>
        <v>-1.659450476103029E-3</v>
      </c>
      <c r="E795" s="24">
        <f t="shared" si="36"/>
        <v>1.3761266313536049E-6</v>
      </c>
    </row>
    <row r="796" spans="1:5">
      <c r="A796" s="21">
        <v>45358</v>
      </c>
      <c r="B796" s="20">
        <f>Prices!B796</f>
        <v>5096.2700000000004</v>
      </c>
      <c r="C796" s="23">
        <f t="shared" si="37"/>
        <v>5.2290443729092143E-3</v>
      </c>
      <c r="D796" s="23">
        <f t="shared" si="38"/>
        <v>5.2154203933401618E-3</v>
      </c>
      <c r="E796" s="24">
        <f t="shared" si="36"/>
        <v>1.3623979569052543E-5</v>
      </c>
    </row>
    <row r="797" spans="1:5">
      <c r="A797" s="21">
        <v>45359</v>
      </c>
      <c r="B797" s="20">
        <f>Prices!B797</f>
        <v>5137.08</v>
      </c>
      <c r="C797" s="23">
        <f t="shared" si="37"/>
        <v>8.0078174821976641E-3</v>
      </c>
      <c r="D797" s="23">
        <f t="shared" si="38"/>
        <v>7.9759250577916968E-3</v>
      </c>
      <c r="E797" s="24">
        <f t="shared" si="36"/>
        <v>3.1892424405967346E-5</v>
      </c>
    </row>
    <row r="798" spans="1:5">
      <c r="A798" s="21">
        <v>45362</v>
      </c>
      <c r="B798" s="20">
        <f>Prices!B798</f>
        <v>5130.95</v>
      </c>
      <c r="C798" s="23">
        <f t="shared" si="37"/>
        <v>-1.1932849011500909E-3</v>
      </c>
      <c r="D798" s="23">
        <f t="shared" si="38"/>
        <v>-1.1939974324694175E-3</v>
      </c>
      <c r="E798" s="24">
        <f t="shared" si="36"/>
        <v>7.1253131932657796E-7</v>
      </c>
    </row>
    <row r="799" spans="1:5">
      <c r="A799" s="21">
        <v>45363</v>
      </c>
      <c r="B799" s="20">
        <f>Prices!B799</f>
        <v>5078.6499999999996</v>
      </c>
      <c r="C799" s="23">
        <f t="shared" si="37"/>
        <v>-1.019304417310638E-2</v>
      </c>
      <c r="D799" s="23">
        <f t="shared" si="38"/>
        <v>-1.0245348981574391E-2</v>
      </c>
      <c r="E799" s="24">
        <f t="shared" si="36"/>
        <v>5.2304808468010833E-5</v>
      </c>
    </row>
    <row r="800" spans="1:5">
      <c r="A800" s="21">
        <v>45364</v>
      </c>
      <c r="B800" s="20">
        <f>Prices!B800</f>
        <v>5104.76</v>
      </c>
      <c r="C800" s="23">
        <f t="shared" si="37"/>
        <v>5.1411300247114064E-3</v>
      </c>
      <c r="D800" s="23">
        <f t="shared" si="38"/>
        <v>5.1279595372516517E-3</v>
      </c>
      <c r="E800" s="24">
        <f t="shared" si="36"/>
        <v>1.3170487459754701E-5</v>
      </c>
    </row>
    <row r="801" spans="1:5">
      <c r="A801" s="21">
        <v>45365</v>
      </c>
      <c r="B801" s="20">
        <f>Prices!B801</f>
        <v>5157.3599999999997</v>
      </c>
      <c r="C801" s="23">
        <f t="shared" si="37"/>
        <v>1.0304108322428372E-2</v>
      </c>
      <c r="D801" s="23">
        <f t="shared" si="38"/>
        <v>1.0251382881397443E-2</v>
      </c>
      <c r="E801" s="24">
        <f t="shared" si="36"/>
        <v>5.2725441030928785E-5</v>
      </c>
    </row>
    <row r="802" spans="1:5">
      <c r="A802" s="21">
        <v>45366</v>
      </c>
      <c r="B802" s="20">
        <f>Prices!B802</f>
        <v>5123.6899999999996</v>
      </c>
      <c r="C802" s="23">
        <f t="shared" si="37"/>
        <v>-6.5285339786247372E-3</v>
      </c>
      <c r="D802" s="23">
        <f t="shared" si="38"/>
        <v>-6.5499380656454595E-3</v>
      </c>
      <c r="E802" s="24">
        <f t="shared" si="36"/>
        <v>2.1404087020722266E-5</v>
      </c>
    </row>
    <row r="803" spans="1:5">
      <c r="A803" s="21">
        <v>45369</v>
      </c>
      <c r="B803" s="20">
        <f>Prices!B803</f>
        <v>5117.9399999999996</v>
      </c>
      <c r="C803" s="23">
        <f t="shared" si="37"/>
        <v>-1.1222380745127048E-3</v>
      </c>
      <c r="D803" s="23">
        <f t="shared" si="38"/>
        <v>-1.1228682551799477E-3</v>
      </c>
      <c r="E803" s="24">
        <f t="shared" si="36"/>
        <v>6.3018066724282971E-7</v>
      </c>
    </row>
    <row r="804" spans="1:5">
      <c r="A804" s="21">
        <v>45370</v>
      </c>
      <c r="B804" s="20">
        <f>Prices!B804</f>
        <v>5175.2700000000004</v>
      </c>
      <c r="C804" s="23">
        <f t="shared" si="37"/>
        <v>1.1201772588189943E-2</v>
      </c>
      <c r="D804" s="23">
        <f t="shared" si="38"/>
        <v>1.1139497364012345E-2</v>
      </c>
      <c r="E804" s="24">
        <f t="shared" si="36"/>
        <v>6.2275224177598884E-5</v>
      </c>
    </row>
    <row r="805" spans="1:5">
      <c r="A805" s="21">
        <v>45371</v>
      </c>
      <c r="B805" s="20">
        <f>Prices!B805</f>
        <v>5165.3100000000004</v>
      </c>
      <c r="C805" s="23">
        <f t="shared" si="37"/>
        <v>-1.9245372705192262E-3</v>
      </c>
      <c r="D805" s="23">
        <f t="shared" si="38"/>
        <v>-1.926391571868686E-3</v>
      </c>
      <c r="E805" s="24">
        <f t="shared" si="36"/>
        <v>1.8543013494598439E-6</v>
      </c>
    </row>
    <row r="806" spans="1:5">
      <c r="A806" s="21">
        <v>45372</v>
      </c>
      <c r="B806" s="20">
        <f>Prices!B806</f>
        <v>5150.4799999999996</v>
      </c>
      <c r="C806" s="23">
        <f t="shared" si="37"/>
        <v>-2.8710764697570594E-3</v>
      </c>
      <c r="D806" s="23">
        <f t="shared" si="38"/>
        <v>-2.8752059156686048E-3</v>
      </c>
      <c r="E806" s="24">
        <f t="shared" si="36"/>
        <v>4.1294459115453867E-6</v>
      </c>
    </row>
    <row r="807" spans="1:5">
      <c r="A807" s="21">
        <v>45373</v>
      </c>
      <c r="B807" s="20">
        <f>Prices!B807</f>
        <v>5117.09</v>
      </c>
      <c r="C807" s="23">
        <f t="shared" si="37"/>
        <v>-6.4828909150214005E-3</v>
      </c>
      <c r="D807" s="23">
        <f t="shared" si="38"/>
        <v>-6.5039961169264899E-3</v>
      </c>
      <c r="E807" s="24">
        <f t="shared" si="36"/>
        <v>2.1105201905089431E-5</v>
      </c>
    </row>
    <row r="808" spans="1:5">
      <c r="A808" s="21">
        <v>45376</v>
      </c>
      <c r="B808" s="20">
        <f>Prices!B808</f>
        <v>5149.42</v>
      </c>
      <c r="C808" s="23">
        <f t="shared" si="37"/>
        <v>6.3180440445643766E-3</v>
      </c>
      <c r="D808" s="23">
        <f t="shared" si="38"/>
        <v>6.2981688751588584E-3</v>
      </c>
      <c r="E808" s="24">
        <f t="shared" si="36"/>
        <v>1.9875169405518187E-5</v>
      </c>
    </row>
    <row r="809" spans="1:5">
      <c r="A809" s="21">
        <v>45377</v>
      </c>
      <c r="B809" s="20">
        <f>Prices!B809</f>
        <v>5178.51</v>
      </c>
      <c r="C809" s="23">
        <f t="shared" si="37"/>
        <v>5.6491799076401122E-3</v>
      </c>
      <c r="D809" s="23">
        <f t="shared" si="38"/>
        <v>5.6332831318901015E-3</v>
      </c>
      <c r="E809" s="24">
        <f t="shared" si="36"/>
        <v>1.5896775750010722E-5</v>
      </c>
    </row>
    <row r="810" spans="1:5">
      <c r="A810" s="21">
        <v>45378</v>
      </c>
      <c r="B810" s="20">
        <f>Prices!B810</f>
        <v>5224.62</v>
      </c>
      <c r="C810" s="23">
        <f t="shared" si="37"/>
        <v>8.9041056211148911E-3</v>
      </c>
      <c r="D810" s="23">
        <f t="shared" si="38"/>
        <v>8.8646978273410684E-3</v>
      </c>
      <c r="E810" s="24">
        <f t="shared" si="36"/>
        <v>3.9407793773822697E-5</v>
      </c>
    </row>
    <row r="811" spans="1:5">
      <c r="A811" s="21">
        <v>45379</v>
      </c>
      <c r="B811" s="20">
        <f>Prices!B811</f>
        <v>5241.53</v>
      </c>
      <c r="C811" s="23">
        <f t="shared" si="37"/>
        <v>3.2365990253836363E-3</v>
      </c>
      <c r="D811" s="23">
        <f t="shared" si="38"/>
        <v>3.2313725131378058E-3</v>
      </c>
      <c r="E811" s="24">
        <f t="shared" si="36"/>
        <v>5.2265122458304905E-6</v>
      </c>
    </row>
    <row r="812" spans="1:5">
      <c r="A812" s="21">
        <v>45380</v>
      </c>
      <c r="B812" s="20">
        <f>Prices!B812</f>
        <v>5234.18</v>
      </c>
      <c r="C812" s="23">
        <f t="shared" si="37"/>
        <v>-1.4022623165372429E-3</v>
      </c>
      <c r="D812" s="23">
        <f t="shared" si="38"/>
        <v>-1.4032464064151588E-3</v>
      </c>
      <c r="E812" s="24">
        <f t="shared" si="36"/>
        <v>9.8408987791597131E-7</v>
      </c>
    </row>
    <row r="813" spans="1:5">
      <c r="A813" s="21">
        <v>45383</v>
      </c>
      <c r="B813" s="20">
        <f>Prices!B813</f>
        <v>5218.1899999999996</v>
      </c>
      <c r="C813" s="23">
        <f t="shared" si="37"/>
        <v>-3.054919777310045E-3</v>
      </c>
      <c r="D813" s="23">
        <f t="shared" si="38"/>
        <v>-3.0595955699421543E-3</v>
      </c>
      <c r="E813" s="24">
        <f t="shared" si="36"/>
        <v>4.675792632109245E-6</v>
      </c>
    </row>
    <row r="814" spans="1:5">
      <c r="A814" s="21">
        <v>45384</v>
      </c>
      <c r="B814" s="20">
        <f>Prices!B814</f>
        <v>5203.58</v>
      </c>
      <c r="C814" s="23">
        <f t="shared" si="37"/>
        <v>-2.7998213940082046E-3</v>
      </c>
      <c r="D814" s="23">
        <f t="shared" si="38"/>
        <v>-2.8037482252575453E-3</v>
      </c>
      <c r="E814" s="24">
        <f t="shared" si="36"/>
        <v>3.926831249340644E-6</v>
      </c>
    </row>
    <row r="815" spans="1:5">
      <c r="A815" s="21">
        <v>45385</v>
      </c>
      <c r="B815" s="20">
        <f>Prices!B815</f>
        <v>5248.49</v>
      </c>
      <c r="C815" s="23">
        <f t="shared" si="37"/>
        <v>8.6305966277062818E-3</v>
      </c>
      <c r="D815" s="23">
        <f t="shared" si="38"/>
        <v>8.5935659407079552E-3</v>
      </c>
      <c r="E815" s="24">
        <f t="shared" si="36"/>
        <v>3.7030686998326678E-5</v>
      </c>
    </row>
    <row r="816" spans="1:5">
      <c r="A816" s="21">
        <v>45386</v>
      </c>
      <c r="B816" s="20">
        <f>Prices!B816</f>
        <v>5254.35</v>
      </c>
      <c r="C816" s="23">
        <f t="shared" si="37"/>
        <v>1.1165116061954167E-3</v>
      </c>
      <c r="D816" s="23">
        <f t="shared" si="38"/>
        <v>1.1158887706710923E-3</v>
      </c>
      <c r="E816" s="24">
        <f t="shared" si="36"/>
        <v>6.2283552432445925E-7</v>
      </c>
    </row>
    <row r="817" spans="1:5">
      <c r="A817" s="21">
        <v>45387</v>
      </c>
      <c r="B817" s="20">
        <f>Prices!B817</f>
        <v>5243.77</v>
      </c>
      <c r="C817" s="23">
        <f t="shared" si="37"/>
        <v>-2.0135697089078432E-3</v>
      </c>
      <c r="D817" s="23">
        <f t="shared" si="38"/>
        <v>-2.0155996658250933E-3</v>
      </c>
      <c r="E817" s="24">
        <f t="shared" si="36"/>
        <v>2.0299569172500462E-6</v>
      </c>
    </row>
    <row r="818" spans="1:5">
      <c r="A818" s="21">
        <v>45390</v>
      </c>
      <c r="B818" s="20">
        <f>Prices!B818</f>
        <v>5205.8100000000004</v>
      </c>
      <c r="C818" s="23">
        <f t="shared" si="37"/>
        <v>-7.2390665494482089E-3</v>
      </c>
      <c r="D818" s="23">
        <f t="shared" si="38"/>
        <v>-7.2653957344673645E-3</v>
      </c>
      <c r="E818" s="24">
        <f t="shared" si="36"/>
        <v>2.6329185019155661E-5</v>
      </c>
    </row>
    <row r="819" spans="1:5">
      <c r="A819" s="21">
        <v>45391</v>
      </c>
      <c r="B819" s="20">
        <f>Prices!B819</f>
        <v>5211.49</v>
      </c>
      <c r="C819" s="23">
        <f t="shared" si="37"/>
        <v>1.0910886106099496E-3</v>
      </c>
      <c r="D819" s="23">
        <f t="shared" si="38"/>
        <v>1.0904938060488179E-3</v>
      </c>
      <c r="E819" s="24">
        <f t="shared" si="36"/>
        <v>5.9480456113172181E-7</v>
      </c>
    </row>
    <row r="820" spans="1:5">
      <c r="A820" s="21">
        <v>45392</v>
      </c>
      <c r="B820" s="20">
        <f>Prices!B820</f>
        <v>5147.21</v>
      </c>
      <c r="C820" s="23">
        <f t="shared" si="37"/>
        <v>-1.2334284436888443E-2</v>
      </c>
      <c r="D820" s="23">
        <f t="shared" si="38"/>
        <v>-1.2410983057457463E-2</v>
      </c>
      <c r="E820" s="24">
        <f t="shared" si="36"/>
        <v>7.6698620569019826E-5</v>
      </c>
    </row>
    <row r="821" spans="1:5">
      <c r="A821" s="21">
        <v>45393</v>
      </c>
      <c r="B821" s="20">
        <f>Prices!B821</f>
        <v>5204.34</v>
      </c>
      <c r="C821" s="23">
        <f t="shared" si="37"/>
        <v>1.1099216857287755E-2</v>
      </c>
      <c r="D821" s="23">
        <f t="shared" si="38"/>
        <v>1.1038072569656417E-2</v>
      </c>
      <c r="E821" s="24">
        <f t="shared" si="36"/>
        <v>6.1144287631337974E-5</v>
      </c>
    </row>
    <row r="822" spans="1:5">
      <c r="A822" s="21">
        <v>45394</v>
      </c>
      <c r="B822" s="20">
        <f>Prices!B822</f>
        <v>5202.3900000000003</v>
      </c>
      <c r="C822" s="23">
        <f t="shared" si="37"/>
        <v>-3.7468728023146413E-4</v>
      </c>
      <c r="D822" s="23">
        <f t="shared" si="38"/>
        <v>-3.747574930495873E-4</v>
      </c>
      <c r="E822" s="24">
        <f t="shared" si="36"/>
        <v>7.0212818123168222E-8</v>
      </c>
    </row>
    <row r="823" spans="1:5">
      <c r="A823" s="21">
        <v>45397</v>
      </c>
      <c r="B823" s="20">
        <f>Prices!B823</f>
        <v>5209.91</v>
      </c>
      <c r="C823" s="23">
        <f t="shared" si="37"/>
        <v>1.4454894769518483E-3</v>
      </c>
      <c r="D823" s="23">
        <f t="shared" si="38"/>
        <v>1.4444457627020377E-3</v>
      </c>
      <c r="E823" s="24">
        <f t="shared" si="36"/>
        <v>1.0437142498106056E-6</v>
      </c>
    </row>
    <row r="824" spans="1:5">
      <c r="A824" s="21">
        <v>45398</v>
      </c>
      <c r="B824" s="20">
        <f>Prices!B824</f>
        <v>5160.6400000000003</v>
      </c>
      <c r="C824" s="23">
        <f t="shared" si="37"/>
        <v>-9.456977183866809E-3</v>
      </c>
      <c r="D824" s="23">
        <f t="shared" si="38"/>
        <v>-9.5019783338873547E-3</v>
      </c>
      <c r="E824" s="24">
        <f t="shared" si="36"/>
        <v>4.5001150020545708E-5</v>
      </c>
    </row>
    <row r="825" spans="1:5">
      <c r="A825" s="21">
        <v>45399</v>
      </c>
      <c r="B825" s="20">
        <f>Prices!B825</f>
        <v>5199.0600000000004</v>
      </c>
      <c r="C825" s="23">
        <f t="shared" si="37"/>
        <v>7.4448130464438659E-3</v>
      </c>
      <c r="D825" s="23">
        <f t="shared" si="38"/>
        <v>7.4172372058720279E-3</v>
      </c>
      <c r="E825" s="24">
        <f t="shared" si="36"/>
        <v>2.7575840571837998E-5</v>
      </c>
    </row>
    <row r="826" spans="1:5">
      <c r="A826" s="21">
        <v>45400</v>
      </c>
      <c r="B826" s="20">
        <f>Prices!B826</f>
        <v>5123.41</v>
      </c>
      <c r="C826" s="23">
        <f t="shared" si="37"/>
        <v>-1.4550707243232534E-2</v>
      </c>
      <c r="D826" s="23">
        <f t="shared" si="38"/>
        <v>-1.4657607029448559E-2</v>
      </c>
      <c r="E826" s="24">
        <f t="shared" si="36"/>
        <v>1.0689978621602515E-4</v>
      </c>
    </row>
    <row r="827" spans="1:5">
      <c r="A827" s="21">
        <v>45401</v>
      </c>
      <c r="B827" s="20">
        <f>Prices!B827</f>
        <v>5061.82</v>
      </c>
      <c r="C827" s="23">
        <f t="shared" si="37"/>
        <v>-1.2021290507689244E-2</v>
      </c>
      <c r="D827" s="23">
        <f t="shared" si="38"/>
        <v>-1.2094130563305876E-2</v>
      </c>
      <c r="E827" s="24">
        <f t="shared" si="36"/>
        <v>7.2840055616632191E-5</v>
      </c>
    </row>
    <row r="828" spans="1:5">
      <c r="A828" s="21">
        <v>45404</v>
      </c>
      <c r="B828" s="20">
        <f>Prices!B828</f>
        <v>5051.41</v>
      </c>
      <c r="C828" s="23">
        <f t="shared" si="37"/>
        <v>-2.0565725371506404E-3</v>
      </c>
      <c r="D828" s="23">
        <f t="shared" si="38"/>
        <v>-2.0586901863485071E-3</v>
      </c>
      <c r="E828" s="24">
        <f t="shared" si="36"/>
        <v>2.1176491978667361E-6</v>
      </c>
    </row>
    <row r="829" spans="1:5">
      <c r="A829" s="21">
        <v>45405</v>
      </c>
      <c r="B829" s="20">
        <f>Prices!B829</f>
        <v>5022.21</v>
      </c>
      <c r="C829" s="23">
        <f t="shared" si="37"/>
        <v>-5.7805642384997098E-3</v>
      </c>
      <c r="D829" s="23">
        <f t="shared" si="38"/>
        <v>-5.797336366096615E-3</v>
      </c>
      <c r="E829" s="24">
        <f t="shared" si="36"/>
        <v>1.6772127596905231E-5</v>
      </c>
    </row>
    <row r="830" spans="1:5">
      <c r="A830" s="21">
        <v>45406</v>
      </c>
      <c r="B830" s="20">
        <f>Prices!B830</f>
        <v>5011.12</v>
      </c>
      <c r="C830" s="23">
        <f t="shared" si="37"/>
        <v>-2.2081912146246665E-3</v>
      </c>
      <c r="D830" s="23">
        <f t="shared" si="38"/>
        <v>-2.2106328639260849E-3</v>
      </c>
      <c r="E830" s="24">
        <f t="shared" si="36"/>
        <v>2.4416493014183492E-6</v>
      </c>
    </row>
    <row r="831" spans="1:5">
      <c r="A831" s="21">
        <v>45407</v>
      </c>
      <c r="B831" s="20">
        <f>Prices!B831</f>
        <v>4967.2299999999996</v>
      </c>
      <c r="C831" s="23">
        <f t="shared" si="37"/>
        <v>-8.7585210491866738E-3</v>
      </c>
      <c r="D831" s="23">
        <f t="shared" si="38"/>
        <v>-8.7971023365461913E-3</v>
      </c>
      <c r="E831" s="24">
        <f t="shared" si="36"/>
        <v>3.8581287359517463E-5</v>
      </c>
    </row>
    <row r="832" spans="1:5">
      <c r="A832" s="21">
        <v>45408</v>
      </c>
      <c r="B832" s="20">
        <f>Prices!B832</f>
        <v>5010.6000000000004</v>
      </c>
      <c r="C832" s="23">
        <f t="shared" si="37"/>
        <v>8.7312244450127741E-3</v>
      </c>
      <c r="D832" s="23">
        <f t="shared" si="38"/>
        <v>8.6933277348877659E-3</v>
      </c>
      <c r="E832" s="24">
        <f t="shared" si="36"/>
        <v>3.7896710125008212E-5</v>
      </c>
    </row>
    <row r="833" spans="1:5">
      <c r="A833" s="21">
        <v>45411</v>
      </c>
      <c r="B833" s="20">
        <f>Prices!B833</f>
        <v>5070.55</v>
      </c>
      <c r="C833" s="23">
        <f t="shared" si="37"/>
        <v>1.1964634973855389E-2</v>
      </c>
      <c r="D833" s="23">
        <f t="shared" si="38"/>
        <v>1.1893624576650831E-2</v>
      </c>
      <c r="E833" s="24">
        <f t="shared" si="36"/>
        <v>7.1010397204557263E-5</v>
      </c>
    </row>
    <row r="834" spans="1:5">
      <c r="A834" s="21">
        <v>45412</v>
      </c>
      <c r="B834" s="20">
        <f>Prices!B834</f>
        <v>5071.63</v>
      </c>
      <c r="C834" s="23">
        <f t="shared" si="37"/>
        <v>2.1299464555125721E-4</v>
      </c>
      <c r="D834" s="23">
        <f t="shared" si="38"/>
        <v>2.1297196541228134E-4</v>
      </c>
      <c r="E834" s="24">
        <f t="shared" si="36"/>
        <v>2.2680138975867889E-8</v>
      </c>
    </row>
    <row r="835" spans="1:5">
      <c r="A835" s="21">
        <v>45413</v>
      </c>
      <c r="B835" s="20">
        <f>Prices!B835</f>
        <v>5048.42</v>
      </c>
      <c r="C835" s="23">
        <f t="shared" si="37"/>
        <v>-4.5764379499293201E-3</v>
      </c>
      <c r="D835" s="23">
        <f t="shared" si="38"/>
        <v>-4.5869419014574458E-3</v>
      </c>
      <c r="E835" s="24">
        <f t="shared" ref="E835:E898" si="39">C835-D835</f>
        <v>1.0503951528125638E-5</v>
      </c>
    </row>
    <row r="836" spans="1:5">
      <c r="A836" s="21">
        <v>45414</v>
      </c>
      <c r="B836" s="20">
        <f>Prices!B836</f>
        <v>5099.96</v>
      </c>
      <c r="C836" s="23">
        <f t="shared" ref="C836:C899" si="40">(B836-B835)/B835</f>
        <v>1.0209134739185718E-2</v>
      </c>
      <c r="D836" s="23">
        <f t="shared" ref="D836:D899" si="41">LN(B836/B835)</f>
        <v>1.0157373516560254E-2</v>
      </c>
      <c r="E836" s="24">
        <f t="shared" si="39"/>
        <v>5.1761222625464065E-5</v>
      </c>
    </row>
    <row r="837" spans="1:5">
      <c r="A837" s="21">
        <v>45415</v>
      </c>
      <c r="B837" s="20">
        <f>Prices!B837</f>
        <v>5116.17</v>
      </c>
      <c r="C837" s="23">
        <f t="shared" si="40"/>
        <v>3.1784563016180592E-3</v>
      </c>
      <c r="D837" s="23">
        <f t="shared" si="41"/>
        <v>3.1734156874775382E-3</v>
      </c>
      <c r="E837" s="24">
        <f t="shared" si="39"/>
        <v>5.0406141405209826E-6</v>
      </c>
    </row>
    <row r="838" spans="1:5">
      <c r="A838" s="21">
        <v>45418</v>
      </c>
      <c r="B838" s="20">
        <f>Prices!B838</f>
        <v>5035.6899999999996</v>
      </c>
      <c r="C838" s="23">
        <f t="shared" si="40"/>
        <v>-1.5730517164206911E-2</v>
      </c>
      <c r="D838" s="23">
        <f t="shared" si="41"/>
        <v>-1.5855554753445709E-2</v>
      </c>
      <c r="E838" s="24">
        <f t="shared" si="39"/>
        <v>1.250375892387981E-4</v>
      </c>
    </row>
    <row r="839" spans="1:5">
      <c r="A839" s="21">
        <v>45419</v>
      </c>
      <c r="B839" s="20">
        <f>Prices!B839</f>
        <v>5018.3900000000003</v>
      </c>
      <c r="C839" s="23">
        <f t="shared" si="40"/>
        <v>-3.4354775611682357E-3</v>
      </c>
      <c r="D839" s="23">
        <f t="shared" si="41"/>
        <v>-3.4413923648739225E-3</v>
      </c>
      <c r="E839" s="24">
        <f t="shared" si="39"/>
        <v>5.914803705686731E-6</v>
      </c>
    </row>
    <row r="840" spans="1:5">
      <c r="A840" s="21">
        <v>45420</v>
      </c>
      <c r="B840" s="20">
        <f>Prices!B840</f>
        <v>5064.2</v>
      </c>
      <c r="C840" s="23">
        <f t="shared" si="40"/>
        <v>9.128425650457515E-3</v>
      </c>
      <c r="D840" s="23">
        <f t="shared" si="41"/>
        <v>9.0870134013374317E-3</v>
      </c>
      <c r="E840" s="24">
        <f t="shared" si="39"/>
        <v>4.1412249120083289E-5</v>
      </c>
    </row>
    <row r="841" spans="1:5">
      <c r="A841" s="21">
        <v>45421</v>
      </c>
      <c r="B841" s="20">
        <f>Prices!B841</f>
        <v>5127.79</v>
      </c>
      <c r="C841" s="23">
        <f t="shared" si="40"/>
        <v>1.2556771059594832E-2</v>
      </c>
      <c r="D841" s="23">
        <f t="shared" si="41"/>
        <v>1.247858860899914E-2</v>
      </c>
      <c r="E841" s="24">
        <f t="shared" si="39"/>
        <v>7.818245059569226E-5</v>
      </c>
    </row>
    <row r="842" spans="1:5">
      <c r="A842" s="21">
        <v>45422</v>
      </c>
      <c r="B842" s="20">
        <f>Prices!B842</f>
        <v>5180.74</v>
      </c>
      <c r="C842" s="23">
        <f t="shared" si="40"/>
        <v>1.0326085896653299E-2</v>
      </c>
      <c r="D842" s="23">
        <f t="shared" si="41"/>
        <v>1.0273136069376812E-2</v>
      </c>
      <c r="E842" s="24">
        <f t="shared" si="39"/>
        <v>5.2949827276486949E-5</v>
      </c>
    </row>
    <row r="843" spans="1:5">
      <c r="A843" s="21">
        <v>45425</v>
      </c>
      <c r="B843" s="20">
        <f>Prices!B843</f>
        <v>5187.7</v>
      </c>
      <c r="C843" s="23">
        <f t="shared" si="40"/>
        <v>1.3434374239973512E-3</v>
      </c>
      <c r="D843" s="23">
        <f t="shared" si="41"/>
        <v>1.3425358193505205E-3</v>
      </c>
      <c r="E843" s="24">
        <f t="shared" si="39"/>
        <v>9.0160464683063449E-7</v>
      </c>
    </row>
    <row r="844" spans="1:5">
      <c r="A844" s="21">
        <v>45426</v>
      </c>
      <c r="B844" s="20">
        <f>Prices!B844</f>
        <v>5187.67</v>
      </c>
      <c r="C844" s="23">
        <f t="shared" si="40"/>
        <v>-5.7829095745215304E-6</v>
      </c>
      <c r="D844" s="23">
        <f t="shared" si="41"/>
        <v>-5.7829262956225704E-6</v>
      </c>
      <c r="E844" s="24">
        <f t="shared" si="39"/>
        <v>1.6721101040005767E-11</v>
      </c>
    </row>
    <row r="845" spans="1:5">
      <c r="A845" s="21">
        <v>45427</v>
      </c>
      <c r="B845" s="20">
        <f>Prices!B845</f>
        <v>5214.08</v>
      </c>
      <c r="C845" s="23">
        <f t="shared" si="40"/>
        <v>5.0909175024625416E-3</v>
      </c>
      <c r="D845" s="23">
        <f t="shared" si="41"/>
        <v>5.0780025958913483E-3</v>
      </c>
      <c r="E845" s="24">
        <f t="shared" si="39"/>
        <v>1.291490657119327E-5</v>
      </c>
    </row>
    <row r="846" spans="1:5">
      <c r="A846" s="21">
        <v>45428</v>
      </c>
      <c r="B846" s="20">
        <f>Prices!B846</f>
        <v>5222.68</v>
      </c>
      <c r="C846" s="23">
        <f t="shared" si="40"/>
        <v>1.6493801399288779E-3</v>
      </c>
      <c r="D846" s="23">
        <f t="shared" si="41"/>
        <v>1.6480214063461682E-3</v>
      </c>
      <c r="E846" s="24">
        <f t="shared" si="39"/>
        <v>1.3587335827096834E-6</v>
      </c>
    </row>
    <row r="847" spans="1:5">
      <c r="A847" s="21">
        <v>45429</v>
      </c>
      <c r="B847" s="20">
        <f>Prices!B847</f>
        <v>5221.42</v>
      </c>
      <c r="C847" s="23">
        <f t="shared" si="40"/>
        <v>-2.412554473948659E-4</v>
      </c>
      <c r="D847" s="23">
        <f t="shared" si="41"/>
        <v>-2.4128455417182781E-4</v>
      </c>
      <c r="E847" s="24">
        <f t="shared" si="39"/>
        <v>2.9106776961915475E-8</v>
      </c>
    </row>
    <row r="848" spans="1:5">
      <c r="A848" s="21">
        <v>45432</v>
      </c>
      <c r="B848" s="20">
        <f>Prices!B848</f>
        <v>5246.68</v>
      </c>
      <c r="C848" s="23">
        <f t="shared" si="40"/>
        <v>4.8377644395586296E-3</v>
      </c>
      <c r="D848" s="23">
        <f t="shared" si="41"/>
        <v>4.8261000617198218E-3</v>
      </c>
      <c r="E848" s="24">
        <f t="shared" si="39"/>
        <v>1.1664377838807756E-5</v>
      </c>
    </row>
    <row r="849" spans="1:5">
      <c r="A849" s="21">
        <v>45433</v>
      </c>
      <c r="B849" s="20">
        <f>Prices!B849</f>
        <v>5308.15</v>
      </c>
      <c r="C849" s="23">
        <f t="shared" si="40"/>
        <v>1.17159803914093E-2</v>
      </c>
      <c r="D849" s="23">
        <f t="shared" si="41"/>
        <v>1.1647879688045933E-2</v>
      </c>
      <c r="E849" s="24">
        <f t="shared" si="39"/>
        <v>6.8100703363367307E-5</v>
      </c>
    </row>
    <row r="850" spans="1:5">
      <c r="A850" s="21">
        <v>45434</v>
      </c>
      <c r="B850" s="20">
        <f>Prices!B850</f>
        <v>5297.1</v>
      </c>
      <c r="C850" s="23">
        <f t="shared" si="40"/>
        <v>-2.0817045486655941E-3</v>
      </c>
      <c r="D850" s="23">
        <f t="shared" si="41"/>
        <v>-2.08387430730016E-3</v>
      </c>
      <c r="E850" s="24">
        <f t="shared" si="39"/>
        <v>2.1697586345659735E-6</v>
      </c>
    </row>
    <row r="851" spans="1:5">
      <c r="A851" s="21">
        <v>45435</v>
      </c>
      <c r="B851" s="20">
        <f>Prices!B851</f>
        <v>5303.27</v>
      </c>
      <c r="C851" s="23">
        <f t="shared" si="40"/>
        <v>1.1647882803798441E-3</v>
      </c>
      <c r="D851" s="23">
        <f t="shared" si="41"/>
        <v>1.1641104408194052E-3</v>
      </c>
      <c r="E851" s="24">
        <f t="shared" si="39"/>
        <v>6.77839560438891E-7</v>
      </c>
    </row>
    <row r="852" spans="1:5">
      <c r="A852" s="21">
        <v>45436</v>
      </c>
      <c r="B852" s="20">
        <f>Prices!B852</f>
        <v>5308.13</v>
      </c>
      <c r="C852" s="23">
        <f t="shared" si="40"/>
        <v>9.1641572086649786E-4</v>
      </c>
      <c r="D852" s="23">
        <f t="shared" si="41"/>
        <v>9.159960683443537E-4</v>
      </c>
      <c r="E852" s="24">
        <f t="shared" si="39"/>
        <v>4.196525221441573E-7</v>
      </c>
    </row>
    <row r="853" spans="1:5">
      <c r="A853" s="21">
        <v>45440</v>
      </c>
      <c r="B853" s="20">
        <f>Prices!B853</f>
        <v>5321.41</v>
      </c>
      <c r="C853" s="23">
        <f t="shared" si="40"/>
        <v>2.5018226757821953E-3</v>
      </c>
      <c r="D853" s="23">
        <f t="shared" si="41"/>
        <v>2.498698327390512E-3</v>
      </c>
      <c r="E853" s="24">
        <f t="shared" si="39"/>
        <v>3.1243483916833063E-6</v>
      </c>
    </row>
    <row r="854" spans="1:5">
      <c r="A854" s="21">
        <v>45441</v>
      </c>
      <c r="B854" s="20">
        <f>Prices!B854</f>
        <v>5307.01</v>
      </c>
      <c r="C854" s="23">
        <f t="shared" si="40"/>
        <v>-2.7060497123881895E-3</v>
      </c>
      <c r="D854" s="23">
        <f t="shared" si="41"/>
        <v>-2.7097176835470336E-3</v>
      </c>
      <c r="E854" s="24">
        <f t="shared" si="39"/>
        <v>3.6679711588440481E-6</v>
      </c>
    </row>
    <row r="855" spans="1:5">
      <c r="A855" s="21">
        <v>45442</v>
      </c>
      <c r="B855" s="20">
        <f>Prices!B855</f>
        <v>5267.84</v>
      </c>
      <c r="C855" s="23">
        <f t="shared" si="40"/>
        <v>-7.3808038801509834E-3</v>
      </c>
      <c r="D855" s="23">
        <f t="shared" si="41"/>
        <v>-7.4081767856449404E-3</v>
      </c>
      <c r="E855" s="24">
        <f t="shared" si="39"/>
        <v>2.7372905493957059E-5</v>
      </c>
    </row>
    <row r="856" spans="1:5">
      <c r="A856" s="21">
        <v>45443</v>
      </c>
      <c r="B856" s="20">
        <f>Prices!B856</f>
        <v>5304.72</v>
      </c>
      <c r="C856" s="23">
        <f t="shared" si="40"/>
        <v>7.0009719353663191E-3</v>
      </c>
      <c r="D856" s="23">
        <f t="shared" si="41"/>
        <v>6.9765789150719763E-3</v>
      </c>
      <c r="E856" s="24">
        <f t="shared" si="39"/>
        <v>2.4393020294342753E-5</v>
      </c>
    </row>
    <row r="857" spans="1:5">
      <c r="A857" s="21">
        <v>45446</v>
      </c>
      <c r="B857" s="20">
        <f>Prices!B857</f>
        <v>5306.04</v>
      </c>
      <c r="C857" s="23">
        <f t="shared" si="40"/>
        <v>2.4883499977373149E-4</v>
      </c>
      <c r="D857" s="23">
        <f t="shared" si="41"/>
        <v>2.4880404548013993E-4</v>
      </c>
      <c r="E857" s="24">
        <f t="shared" si="39"/>
        <v>3.0954293591561356E-8</v>
      </c>
    </row>
    <row r="858" spans="1:5">
      <c r="A858" s="21">
        <v>45447</v>
      </c>
      <c r="B858" s="20">
        <f>Prices!B858</f>
        <v>5266.95</v>
      </c>
      <c r="C858" s="23">
        <f t="shared" si="40"/>
        <v>-7.3670760114888214E-3</v>
      </c>
      <c r="D858" s="23">
        <f t="shared" si="41"/>
        <v>-7.3943469365055463E-3</v>
      </c>
      <c r="E858" s="24">
        <f t="shared" si="39"/>
        <v>2.7270925016724921E-5</v>
      </c>
    </row>
    <row r="859" spans="1:5">
      <c r="A859" s="21">
        <v>45448</v>
      </c>
      <c r="B859" s="20">
        <f>Prices!B859</f>
        <v>5235.4799999999996</v>
      </c>
      <c r="C859" s="23">
        <f t="shared" si="40"/>
        <v>-5.9749950160909553E-3</v>
      </c>
      <c r="D859" s="23">
        <f t="shared" si="41"/>
        <v>-5.9929167225422977E-3</v>
      </c>
      <c r="E859" s="24">
        <f t="shared" si="39"/>
        <v>1.7921706451342473E-5</v>
      </c>
    </row>
    <row r="860" spans="1:5">
      <c r="A860" s="21">
        <v>45449</v>
      </c>
      <c r="B860" s="20">
        <f>Prices!B860</f>
        <v>5277.51</v>
      </c>
      <c r="C860" s="23">
        <f t="shared" si="40"/>
        <v>8.0279172110294863E-3</v>
      </c>
      <c r="D860" s="23">
        <f t="shared" si="41"/>
        <v>7.9958649115222311E-3</v>
      </c>
      <c r="E860" s="24">
        <f t="shared" si="39"/>
        <v>3.205229950725523E-5</v>
      </c>
    </row>
    <row r="861" spans="1:5">
      <c r="A861" s="21">
        <v>45450</v>
      </c>
      <c r="B861" s="20">
        <f>Prices!B861</f>
        <v>5283.4</v>
      </c>
      <c r="C861" s="23">
        <f t="shared" si="40"/>
        <v>1.1160566251886624E-3</v>
      </c>
      <c r="D861" s="23">
        <f t="shared" si="41"/>
        <v>1.1154342969859781E-3</v>
      </c>
      <c r="E861" s="24">
        <f t="shared" si="39"/>
        <v>6.2232820268424971E-7</v>
      </c>
    </row>
    <row r="862" spans="1:5">
      <c r="A862" s="21">
        <v>45453</v>
      </c>
      <c r="B862" s="20">
        <f>Prices!B862</f>
        <v>5291.34</v>
      </c>
      <c r="C862" s="23">
        <f t="shared" si="40"/>
        <v>1.502820153689009E-3</v>
      </c>
      <c r="D862" s="23">
        <f t="shared" si="41"/>
        <v>1.5016920495655548E-3</v>
      </c>
      <c r="E862" s="24">
        <f t="shared" si="39"/>
        <v>1.1281041234541961E-6</v>
      </c>
    </row>
    <row r="863" spans="1:5">
      <c r="A863" s="21">
        <v>45454</v>
      </c>
      <c r="B863" s="20">
        <f>Prices!B863</f>
        <v>5354.03</v>
      </c>
      <c r="C863" s="23">
        <f t="shared" si="40"/>
        <v>1.1847660516995619E-2</v>
      </c>
      <c r="D863" s="23">
        <f t="shared" si="41"/>
        <v>1.1778026448059028E-2</v>
      </c>
      <c r="E863" s="24">
        <f t="shared" si="39"/>
        <v>6.963406893659152E-5</v>
      </c>
    </row>
    <row r="864" spans="1:5">
      <c r="A864" s="21">
        <v>45455</v>
      </c>
      <c r="B864" s="20">
        <f>Prices!B864</f>
        <v>5352.96</v>
      </c>
      <c r="C864" s="23">
        <f t="shared" si="40"/>
        <v>-1.9984945919236706E-4</v>
      </c>
      <c r="D864" s="23">
        <f t="shared" si="41"/>
        <v>-1.9986943175659869E-4</v>
      </c>
      <c r="E864" s="24">
        <f t="shared" si="39"/>
        <v>1.9972564231624359E-8</v>
      </c>
    </row>
    <row r="865" spans="1:5">
      <c r="A865" s="21">
        <v>45456</v>
      </c>
      <c r="B865" s="20">
        <f>Prices!B865</f>
        <v>5346.99</v>
      </c>
      <c r="C865" s="23">
        <f t="shared" si="40"/>
        <v>-1.1152708034433761E-3</v>
      </c>
      <c r="D865" s="23">
        <f t="shared" si="41"/>
        <v>-1.1158931807150971E-3</v>
      </c>
      <c r="E865" s="24">
        <f t="shared" si="39"/>
        <v>6.2237727172106093E-7</v>
      </c>
    </row>
    <row r="866" spans="1:5">
      <c r="A866" s="21">
        <v>45457</v>
      </c>
      <c r="B866" s="20">
        <f>Prices!B866</f>
        <v>5360.79</v>
      </c>
      <c r="C866" s="23">
        <f t="shared" si="40"/>
        <v>2.5808913052016522E-3</v>
      </c>
      <c r="D866" s="23">
        <f t="shared" si="41"/>
        <v>2.5775665246065955E-3</v>
      </c>
      <c r="E866" s="24">
        <f t="shared" si="39"/>
        <v>3.3247805950567706E-6</v>
      </c>
    </row>
    <row r="867" spans="1:5">
      <c r="A867" s="21">
        <v>45460</v>
      </c>
      <c r="B867" s="20">
        <f>Prices!B867</f>
        <v>5375.32</v>
      </c>
      <c r="C867" s="23">
        <f t="shared" si="40"/>
        <v>2.7104214117694863E-3</v>
      </c>
      <c r="D867" s="23">
        <f t="shared" si="41"/>
        <v>2.7067548434573357E-3</v>
      </c>
      <c r="E867" s="24">
        <f t="shared" si="39"/>
        <v>3.6665683121506372E-6</v>
      </c>
    </row>
    <row r="868" spans="1:5">
      <c r="A868" s="21">
        <v>45461</v>
      </c>
      <c r="B868" s="20">
        <f>Prices!B868</f>
        <v>5421.03</v>
      </c>
      <c r="C868" s="23">
        <f t="shared" si="40"/>
        <v>8.5036797809246775E-3</v>
      </c>
      <c r="D868" s="23">
        <f t="shared" si="41"/>
        <v>8.4677271718827819E-3</v>
      </c>
      <c r="E868" s="24">
        <f t="shared" si="39"/>
        <v>3.5952609041895595E-5</v>
      </c>
    </row>
    <row r="869" spans="1:5">
      <c r="A869" s="21">
        <v>45463</v>
      </c>
      <c r="B869" s="20">
        <f>Prices!B869</f>
        <v>5433.74</v>
      </c>
      <c r="C869" s="23">
        <f t="shared" si="40"/>
        <v>2.3445728948188883E-3</v>
      </c>
      <c r="D869" s="23">
        <f t="shared" si="41"/>
        <v>2.341828672305396E-3</v>
      </c>
      <c r="E869" s="24">
        <f t="shared" si="39"/>
        <v>2.7442225134922775E-6</v>
      </c>
    </row>
    <row r="870" spans="1:5">
      <c r="A870" s="21">
        <v>45464</v>
      </c>
      <c r="B870" s="20">
        <f>Prices!B870</f>
        <v>5431.6</v>
      </c>
      <c r="C870" s="23">
        <f t="shared" si="40"/>
        <v>-3.9383555341245956E-4</v>
      </c>
      <c r="D870" s="23">
        <f t="shared" si="41"/>
        <v>-3.9391312700216223E-4</v>
      </c>
      <c r="E870" s="24">
        <f t="shared" si="39"/>
        <v>7.7573589702664356E-8</v>
      </c>
    </row>
    <row r="871" spans="1:5">
      <c r="A871" s="21">
        <v>45467</v>
      </c>
      <c r="B871" s="20">
        <f>Prices!B871</f>
        <v>5473.23</v>
      </c>
      <c r="C871" s="23">
        <f t="shared" si="40"/>
        <v>7.6644082774871489E-3</v>
      </c>
      <c r="D871" s="23">
        <f t="shared" si="41"/>
        <v>7.6351859201040807E-3</v>
      </c>
      <c r="E871" s="24">
        <f t="shared" si="39"/>
        <v>2.9222357383068207E-5</v>
      </c>
    </row>
    <row r="872" spans="1:5">
      <c r="A872" s="21">
        <v>45468</v>
      </c>
      <c r="B872" s="20">
        <f>Prices!B872</f>
        <v>5487.03</v>
      </c>
      <c r="C872" s="23">
        <f t="shared" si="40"/>
        <v>2.5213630708010048E-3</v>
      </c>
      <c r="D872" s="23">
        <f t="shared" si="41"/>
        <v>2.5181897678469146E-3</v>
      </c>
      <c r="E872" s="24">
        <f t="shared" si="39"/>
        <v>3.1733029540901778E-6</v>
      </c>
    </row>
    <row r="873" spans="1:5">
      <c r="A873" s="21">
        <v>45469</v>
      </c>
      <c r="B873" s="20">
        <f>Prices!B873</f>
        <v>5473.17</v>
      </c>
      <c r="C873" s="23">
        <f t="shared" si="40"/>
        <v>-2.5259566650810499E-3</v>
      </c>
      <c r="D873" s="23">
        <f t="shared" si="41"/>
        <v>-2.5291522760688338E-3</v>
      </c>
      <c r="E873" s="24">
        <f t="shared" si="39"/>
        <v>3.1956109877839117E-6</v>
      </c>
    </row>
    <row r="874" spans="1:5">
      <c r="A874" s="21">
        <v>45470</v>
      </c>
      <c r="B874" s="20">
        <f>Prices!B874</f>
        <v>5464.62</v>
      </c>
      <c r="C874" s="23">
        <f t="shared" si="40"/>
        <v>-1.5621659842468226E-3</v>
      </c>
      <c r="D874" s="23">
        <f t="shared" si="41"/>
        <v>-1.5633874377691908E-3</v>
      </c>
      <c r="E874" s="24">
        <f t="shared" si="39"/>
        <v>1.2214535223681322E-6</v>
      </c>
    </row>
    <row r="875" spans="1:5">
      <c r="A875" s="21">
        <v>45471</v>
      </c>
      <c r="B875" s="20">
        <f>Prices!B875</f>
        <v>5447.87</v>
      </c>
      <c r="C875" s="23">
        <f t="shared" si="40"/>
        <v>-3.0651719607218799E-3</v>
      </c>
      <c r="D875" s="23">
        <f t="shared" si="41"/>
        <v>-3.0698792218004059E-3</v>
      </c>
      <c r="E875" s="24">
        <f t="shared" si="39"/>
        <v>4.7072610785260476E-6</v>
      </c>
    </row>
    <row r="876" spans="1:5">
      <c r="A876" s="21">
        <v>45474</v>
      </c>
      <c r="B876" s="20">
        <f>Prices!B876</f>
        <v>5469.3</v>
      </c>
      <c r="C876" s="23">
        <f t="shared" si="40"/>
        <v>3.9336474622192327E-3</v>
      </c>
      <c r="D876" s="23">
        <f t="shared" si="41"/>
        <v>3.9259309005764296E-3</v>
      </c>
      <c r="E876" s="24">
        <f t="shared" si="39"/>
        <v>7.7165616428030714E-6</v>
      </c>
    </row>
    <row r="877" spans="1:5">
      <c r="A877" s="21">
        <v>45475</v>
      </c>
      <c r="B877" s="20">
        <f>Prices!B877</f>
        <v>5477.9</v>
      </c>
      <c r="C877" s="23">
        <f t="shared" si="40"/>
        <v>1.5724132887205773E-3</v>
      </c>
      <c r="D877" s="23">
        <f t="shared" si="41"/>
        <v>1.5711783413408377E-3</v>
      </c>
      <c r="E877" s="24">
        <f t="shared" si="39"/>
        <v>1.2349473797396756E-6</v>
      </c>
    </row>
    <row r="878" spans="1:5">
      <c r="A878" s="21">
        <v>45476</v>
      </c>
      <c r="B878" s="20">
        <f>Prices!B878</f>
        <v>5482.87</v>
      </c>
      <c r="C878" s="23">
        <f t="shared" si="40"/>
        <v>9.0728198762304077E-4</v>
      </c>
      <c r="D878" s="23">
        <f t="shared" si="41"/>
        <v>9.068706560974762E-4</v>
      </c>
      <c r="E878" s="24">
        <f t="shared" si="39"/>
        <v>4.1133152556456238E-7</v>
      </c>
    </row>
    <row r="879" spans="1:5">
      <c r="A879" s="21">
        <v>45478</v>
      </c>
      <c r="B879" s="20">
        <f>Prices!B879</f>
        <v>5460.48</v>
      </c>
      <c r="C879" s="23">
        <f t="shared" si="40"/>
        <v>-4.0836277351095915E-3</v>
      </c>
      <c r="D879" s="23">
        <f t="shared" si="41"/>
        <v>-4.0919885121458088E-3</v>
      </c>
      <c r="E879" s="24">
        <f t="shared" si="39"/>
        <v>8.360777036217279E-6</v>
      </c>
    </row>
    <row r="880" spans="1:5">
      <c r="A880" s="21">
        <v>45481</v>
      </c>
      <c r="B880" s="20">
        <f>Prices!B880</f>
        <v>5475.09</v>
      </c>
      <c r="C880" s="23">
        <f t="shared" si="40"/>
        <v>2.6755889592124838E-3</v>
      </c>
      <c r="D880" s="23">
        <f t="shared" si="41"/>
        <v>2.6720159429360979E-3</v>
      </c>
      <c r="E880" s="24">
        <f t="shared" si="39"/>
        <v>3.5730162763858257E-6</v>
      </c>
    </row>
    <row r="881" spans="1:5">
      <c r="A881" s="21">
        <v>45482</v>
      </c>
      <c r="B881" s="20">
        <f>Prices!B881</f>
        <v>5509.01</v>
      </c>
      <c r="C881" s="23">
        <f t="shared" si="40"/>
        <v>6.1953319488812185E-3</v>
      </c>
      <c r="D881" s="23">
        <f t="shared" si="41"/>
        <v>6.1762197767835335E-3</v>
      </c>
      <c r="E881" s="24">
        <f t="shared" si="39"/>
        <v>1.911217209768501E-5</v>
      </c>
    </row>
    <row r="882" spans="1:5">
      <c r="A882" s="21">
        <v>45483</v>
      </c>
      <c r="B882" s="20">
        <f>Prices!B882</f>
        <v>5537.02</v>
      </c>
      <c r="C882" s="23">
        <f t="shared" si="40"/>
        <v>5.0843981041966196E-3</v>
      </c>
      <c r="D882" s="23">
        <f t="shared" si="41"/>
        <v>5.0715161981972666E-3</v>
      </c>
      <c r="E882" s="24">
        <f t="shared" si="39"/>
        <v>1.2881905999352974E-5</v>
      </c>
    </row>
    <row r="883" spans="1:5">
      <c r="A883" s="21">
        <v>45484</v>
      </c>
      <c r="B883" s="20">
        <f>Prices!B883</f>
        <v>5567.19</v>
      </c>
      <c r="C883" s="23">
        <f t="shared" si="40"/>
        <v>5.4487793072806601E-3</v>
      </c>
      <c r="D883" s="23">
        <f t="shared" si="41"/>
        <v>5.4339884131971751E-3</v>
      </c>
      <c r="E883" s="24">
        <f t="shared" si="39"/>
        <v>1.4790894083484968E-5</v>
      </c>
    </row>
    <row r="884" spans="1:5">
      <c r="A884" s="21">
        <v>45485</v>
      </c>
      <c r="B884" s="20">
        <f>Prices!B884</f>
        <v>5572.85</v>
      </c>
      <c r="C884" s="23">
        <f t="shared" si="40"/>
        <v>1.0166708878268506E-3</v>
      </c>
      <c r="D884" s="23">
        <f t="shared" si="41"/>
        <v>1.0161544279964853E-3</v>
      </c>
      <c r="E884" s="24">
        <f t="shared" si="39"/>
        <v>5.1645983036529251E-7</v>
      </c>
    </row>
    <row r="885" spans="1:5">
      <c r="A885" s="21">
        <v>45488</v>
      </c>
      <c r="B885" s="20">
        <f>Prices!B885</f>
        <v>5576.98</v>
      </c>
      <c r="C885" s="23">
        <f t="shared" si="40"/>
        <v>7.4109297756070941E-4</v>
      </c>
      <c r="D885" s="23">
        <f t="shared" si="41"/>
        <v>7.4081850375864739E-4</v>
      </c>
      <c r="E885" s="24">
        <f t="shared" si="39"/>
        <v>2.744738020620148E-7</v>
      </c>
    </row>
    <row r="886" spans="1:5">
      <c r="A886" s="21">
        <v>45489</v>
      </c>
      <c r="B886" s="20">
        <f>Prices!B886</f>
        <v>5633.91</v>
      </c>
      <c r="C886" s="23">
        <f t="shared" si="40"/>
        <v>1.0208033738690168E-2</v>
      </c>
      <c r="D886" s="23">
        <f t="shared" si="41"/>
        <v>1.0156283642139425E-2</v>
      </c>
      <c r="E886" s="24">
        <f t="shared" si="39"/>
        <v>5.1750096550742808E-5</v>
      </c>
    </row>
    <row r="887" spans="1:5">
      <c r="A887" s="21">
        <v>45490</v>
      </c>
      <c r="B887" s="20">
        <f>Prices!B887</f>
        <v>5584.54</v>
      </c>
      <c r="C887" s="23">
        <f t="shared" si="40"/>
        <v>-8.7630082837673821E-3</v>
      </c>
      <c r="D887" s="23">
        <f t="shared" si="41"/>
        <v>-8.8016292301766504E-3</v>
      </c>
      <c r="E887" s="24">
        <f t="shared" si="39"/>
        <v>3.8620946409268289E-5</v>
      </c>
    </row>
    <row r="888" spans="1:5">
      <c r="A888" s="21">
        <v>45491</v>
      </c>
      <c r="B888" s="20">
        <f>Prices!B888</f>
        <v>5615.35</v>
      </c>
      <c r="C888" s="23">
        <f t="shared" si="40"/>
        <v>5.5170166208855882E-3</v>
      </c>
      <c r="D888" s="23">
        <f t="shared" si="41"/>
        <v>5.5018536287759819E-3</v>
      </c>
      <c r="E888" s="24">
        <f t="shared" si="39"/>
        <v>1.5162992109606262E-5</v>
      </c>
    </row>
    <row r="889" spans="1:5">
      <c r="A889" s="21">
        <v>45492</v>
      </c>
      <c r="B889" s="20">
        <f>Prices!B889</f>
        <v>5631.22</v>
      </c>
      <c r="C889" s="23">
        <f t="shared" si="40"/>
        <v>2.8261818052302866E-3</v>
      </c>
      <c r="D889" s="23">
        <f t="shared" si="41"/>
        <v>2.822195662042845E-3</v>
      </c>
      <c r="E889" s="24">
        <f t="shared" si="39"/>
        <v>3.986143187441598E-6</v>
      </c>
    </row>
    <row r="890" spans="1:5">
      <c r="A890" s="21">
        <v>45495</v>
      </c>
      <c r="B890" s="20">
        <f>Prices!B890</f>
        <v>5667.2</v>
      </c>
      <c r="C890" s="23">
        <f t="shared" si="40"/>
        <v>6.389379210899159E-3</v>
      </c>
      <c r="D890" s="23">
        <f t="shared" si="41"/>
        <v>6.3690536600414091E-3</v>
      </c>
      <c r="E890" s="24">
        <f t="shared" si="39"/>
        <v>2.0325550857749897E-5</v>
      </c>
    </row>
    <row r="891" spans="1:5">
      <c r="A891" s="21">
        <v>45496</v>
      </c>
      <c r="B891" s="20">
        <f>Prices!B891</f>
        <v>5588.27</v>
      </c>
      <c r="C891" s="23">
        <f t="shared" si="40"/>
        <v>-1.3927512704686508E-2</v>
      </c>
      <c r="D891" s="23">
        <f t="shared" si="41"/>
        <v>-1.4025410555021933E-2</v>
      </c>
      <c r="E891" s="24">
        <f t="shared" si="39"/>
        <v>9.7897850335424905E-5</v>
      </c>
    </row>
    <row r="892" spans="1:5">
      <c r="A892" s="21">
        <v>45497</v>
      </c>
      <c r="B892" s="20">
        <f>Prices!B892</f>
        <v>5544.59</v>
      </c>
      <c r="C892" s="23">
        <f t="shared" si="40"/>
        <v>-7.8163725088444703E-3</v>
      </c>
      <c r="D892" s="23">
        <f t="shared" si="41"/>
        <v>-7.8470804696827295E-3</v>
      </c>
      <c r="E892" s="24">
        <f t="shared" si="39"/>
        <v>3.070796083825926E-5</v>
      </c>
    </row>
    <row r="893" spans="1:5">
      <c r="A893" s="21">
        <v>45498</v>
      </c>
      <c r="B893" s="20">
        <f>Prices!B893</f>
        <v>5505</v>
      </c>
      <c r="C893" s="23">
        <f t="shared" si="40"/>
        <v>-7.1402935113326947E-3</v>
      </c>
      <c r="D893" s="23">
        <f t="shared" si="41"/>
        <v>-7.1659074070294041E-3</v>
      </c>
      <c r="E893" s="24">
        <f t="shared" si="39"/>
        <v>2.5613895696709361E-5</v>
      </c>
    </row>
    <row r="894" spans="1:5">
      <c r="A894" s="21">
        <v>45499</v>
      </c>
      <c r="B894" s="20">
        <f>Prices!B894</f>
        <v>5564.41</v>
      </c>
      <c r="C894" s="23">
        <f t="shared" si="40"/>
        <v>1.0792007266121681E-2</v>
      </c>
      <c r="D894" s="23">
        <f t="shared" si="41"/>
        <v>1.0734189165974961E-2</v>
      </c>
      <c r="E894" s="24">
        <f t="shared" si="39"/>
        <v>5.7818100146720189E-5</v>
      </c>
    </row>
    <row r="895" spans="1:5">
      <c r="A895" s="21">
        <v>45502</v>
      </c>
      <c r="B895" s="20">
        <f>Prices!B895</f>
        <v>5555.74</v>
      </c>
      <c r="C895" s="23">
        <f t="shared" si="40"/>
        <v>-1.5581166736455569E-3</v>
      </c>
      <c r="D895" s="23">
        <f t="shared" si="41"/>
        <v>-1.5593317997995005E-3</v>
      </c>
      <c r="E895" s="24">
        <f t="shared" si="39"/>
        <v>1.2151261539435684E-6</v>
      </c>
    </row>
    <row r="896" spans="1:5">
      <c r="A896" s="21">
        <v>45503</v>
      </c>
      <c r="B896" s="20">
        <f>Prices!B896</f>
        <v>5427.13</v>
      </c>
      <c r="C896" s="23">
        <f t="shared" si="40"/>
        <v>-2.314903145215573E-2</v>
      </c>
      <c r="D896" s="23">
        <f t="shared" si="41"/>
        <v>-2.3421178443889513E-2</v>
      </c>
      <c r="E896" s="24">
        <f t="shared" si="39"/>
        <v>2.7214699173378279E-4</v>
      </c>
    </row>
    <row r="897" spans="1:5">
      <c r="A897" s="21">
        <v>45504</v>
      </c>
      <c r="B897" s="20">
        <f>Prices!B897</f>
        <v>5399.22</v>
      </c>
      <c r="C897" s="23">
        <f t="shared" si="40"/>
        <v>-5.1426813066943033E-3</v>
      </c>
      <c r="D897" s="23">
        <f t="shared" si="41"/>
        <v>-5.1559504042484414E-3</v>
      </c>
      <c r="E897" s="24">
        <f t="shared" si="39"/>
        <v>1.326909755413816E-5</v>
      </c>
    </row>
    <row r="898" spans="1:5">
      <c r="A898" s="21">
        <v>45505</v>
      </c>
      <c r="B898" s="20">
        <f>Prices!B898</f>
        <v>5459.1</v>
      </c>
      <c r="C898" s="23">
        <f t="shared" si="40"/>
        <v>1.1090490848678162E-2</v>
      </c>
      <c r="D898" s="23">
        <f t="shared" si="41"/>
        <v>1.1029442312488889E-2</v>
      </c>
      <c r="E898" s="24">
        <f t="shared" si="39"/>
        <v>6.1048536189272848E-5</v>
      </c>
    </row>
    <row r="899" spans="1:5">
      <c r="A899" s="21">
        <v>45506</v>
      </c>
      <c r="B899" s="20">
        <f>Prices!B899</f>
        <v>5463.54</v>
      </c>
      <c r="C899" s="23">
        <f t="shared" si="40"/>
        <v>8.1332087706757511E-4</v>
      </c>
      <c r="D899" s="23">
        <f t="shared" si="41"/>
        <v>8.129903108684501E-4</v>
      </c>
      <c r="E899" s="24">
        <f t="shared" ref="E899:E934" si="42">C899-D899</f>
        <v>3.3056619912501164E-7</v>
      </c>
    </row>
    <row r="900" spans="1:5">
      <c r="A900" s="21">
        <v>45509</v>
      </c>
      <c r="B900" s="20">
        <f>Prices!B900</f>
        <v>5436.44</v>
      </c>
      <c r="C900" s="23">
        <f t="shared" ref="C900:C934" si="43">(B900-B899)/B899</f>
        <v>-4.960154039322557E-3</v>
      </c>
      <c r="D900" s="23">
        <f t="shared" ref="D900:D934" si="44">LN(B900/B899)</f>
        <v>-4.9724964337360253E-3</v>
      </c>
      <c r="E900" s="24">
        <f t="shared" si="42"/>
        <v>1.2342394413468287E-5</v>
      </c>
    </row>
    <row r="901" spans="1:5">
      <c r="A901" s="21">
        <v>45510</v>
      </c>
      <c r="B901" s="20">
        <f>Prices!B901</f>
        <v>5522.3</v>
      </c>
      <c r="C901" s="23">
        <f t="shared" si="43"/>
        <v>1.5793423637527608E-2</v>
      </c>
      <c r="D901" s="23">
        <f t="shared" si="44"/>
        <v>1.567000529191805E-2</v>
      </c>
      <c r="E901" s="24">
        <f t="shared" si="42"/>
        <v>1.2341834560955847E-4</v>
      </c>
    </row>
    <row r="902" spans="1:5">
      <c r="A902" s="21">
        <v>45511</v>
      </c>
      <c r="B902" s="20">
        <f>Prices!B902</f>
        <v>5446.68</v>
      </c>
      <c r="C902" s="23">
        <f t="shared" si="43"/>
        <v>-1.3693569708273706E-2</v>
      </c>
      <c r="D902" s="23">
        <f t="shared" si="44"/>
        <v>-1.3788191433053192E-2</v>
      </c>
      <c r="E902" s="24">
        <f t="shared" si="42"/>
        <v>9.4621724779486022E-5</v>
      </c>
    </row>
    <row r="903" spans="1:5">
      <c r="A903" s="21">
        <v>45512</v>
      </c>
      <c r="B903" s="20">
        <f>Prices!B903</f>
        <v>5346.56</v>
      </c>
      <c r="C903" s="23">
        <f t="shared" si="43"/>
        <v>-1.8381839946536218E-2</v>
      </c>
      <c r="D903" s="23">
        <f t="shared" si="44"/>
        <v>-1.8552885294602865E-2</v>
      </c>
      <c r="E903" s="24">
        <f t="shared" si="42"/>
        <v>1.7104534806664656E-4</v>
      </c>
    </row>
    <row r="904" spans="1:5">
      <c r="A904" s="21">
        <v>45513</v>
      </c>
      <c r="B904" s="20">
        <f>Prices!B904</f>
        <v>5186.33</v>
      </c>
      <c r="C904" s="23">
        <f t="shared" si="43"/>
        <v>-2.9968802370122182E-2</v>
      </c>
      <c r="D904" s="23">
        <f t="shared" si="44"/>
        <v>-3.0427045496882188E-2</v>
      </c>
      <c r="E904" s="24">
        <f t="shared" si="42"/>
        <v>4.5824312676000581E-4</v>
      </c>
    </row>
    <row r="905" spans="1:5">
      <c r="A905" s="21">
        <v>45516</v>
      </c>
      <c r="B905" s="20">
        <f>Prices!B905</f>
        <v>5240.03</v>
      </c>
      <c r="C905" s="23">
        <f t="shared" si="43"/>
        <v>1.0354142524675409E-2</v>
      </c>
      <c r="D905" s="23">
        <f t="shared" si="44"/>
        <v>1.0300905557719547E-2</v>
      </c>
      <c r="E905" s="24">
        <f t="shared" si="42"/>
        <v>5.3236966955862511E-5</v>
      </c>
    </row>
    <row r="906" spans="1:5">
      <c r="A906" s="21">
        <v>45517</v>
      </c>
      <c r="B906" s="20">
        <f>Prices!B906</f>
        <v>5199.5</v>
      </c>
      <c r="C906" s="23">
        <f t="shared" si="43"/>
        <v>-7.7346885418594453E-3</v>
      </c>
      <c r="D906" s="23">
        <f t="shared" si="44"/>
        <v>-7.7647563892511828E-3</v>
      </c>
      <c r="E906" s="24">
        <f t="shared" si="42"/>
        <v>3.006784739173745E-5</v>
      </c>
    </row>
    <row r="907" spans="1:5">
      <c r="A907" s="21">
        <v>45518</v>
      </c>
      <c r="B907" s="20">
        <f>Prices!B907</f>
        <v>5319.31</v>
      </c>
      <c r="C907" s="23">
        <f t="shared" si="43"/>
        <v>2.3042600250024119E-2</v>
      </c>
      <c r="D907" s="23">
        <f t="shared" si="44"/>
        <v>2.2781128575607587E-2</v>
      </c>
      <c r="E907" s="24">
        <f t="shared" si="42"/>
        <v>2.6147167441653227E-4</v>
      </c>
    </row>
    <row r="908" spans="1:5">
      <c r="A908" s="21">
        <v>45519</v>
      </c>
      <c r="B908" s="20">
        <f>Prices!B908</f>
        <v>5344.16</v>
      </c>
      <c r="C908" s="23">
        <f t="shared" si="43"/>
        <v>4.6716585421792403E-3</v>
      </c>
      <c r="D908" s="23">
        <f t="shared" si="44"/>
        <v>4.660780212150723E-3</v>
      </c>
      <c r="E908" s="24">
        <f t="shared" si="42"/>
        <v>1.0878330028517291E-5</v>
      </c>
    </row>
    <row r="909" spans="1:5">
      <c r="A909" s="21">
        <v>45520</v>
      </c>
      <c r="B909" s="20">
        <f>Prices!B909</f>
        <v>5344.39</v>
      </c>
      <c r="C909" s="23">
        <f t="shared" si="43"/>
        <v>4.3037633603872814E-5</v>
      </c>
      <c r="D909" s="23">
        <f t="shared" si="44"/>
        <v>4.3036707511422095E-5</v>
      </c>
      <c r="E909" s="24">
        <f t="shared" si="42"/>
        <v>9.2609245071857346E-10</v>
      </c>
    </row>
    <row r="910" spans="1:5">
      <c r="A910" s="21">
        <v>45523</v>
      </c>
      <c r="B910" s="20">
        <f>Prices!B910</f>
        <v>5434.43</v>
      </c>
      <c r="C910" s="23">
        <f t="shared" si="43"/>
        <v>1.6847572875482508E-2</v>
      </c>
      <c r="D910" s="23">
        <f t="shared" si="44"/>
        <v>1.6707226654933075E-2</v>
      </c>
      <c r="E910" s="24">
        <f t="shared" si="42"/>
        <v>1.4034622054943241E-4</v>
      </c>
    </row>
    <row r="911" spans="1:5">
      <c r="A911" s="21">
        <v>45524</v>
      </c>
      <c r="B911" s="20">
        <f>Prices!B911</f>
        <v>5455.21</v>
      </c>
      <c r="C911" s="23">
        <f t="shared" si="43"/>
        <v>3.8237680860733776E-3</v>
      </c>
      <c r="D911" s="23">
        <f t="shared" si="44"/>
        <v>3.816476067632372E-3</v>
      </c>
      <c r="E911" s="24">
        <f t="shared" si="42"/>
        <v>7.2920184410055558E-6</v>
      </c>
    </row>
    <row r="912" spans="1:5">
      <c r="A912" s="21">
        <v>45525</v>
      </c>
      <c r="B912" s="20">
        <f>Prices!B912</f>
        <v>5543.22</v>
      </c>
      <c r="C912" s="23">
        <f t="shared" si="43"/>
        <v>1.6133201104998749E-2</v>
      </c>
      <c r="D912" s="23">
        <f t="shared" si="44"/>
        <v>1.6004444012785939E-2</v>
      </c>
      <c r="E912" s="24">
        <f t="shared" si="42"/>
        <v>1.2875709221281048E-4</v>
      </c>
    </row>
    <row r="913" spans="1:5">
      <c r="A913" s="21">
        <v>45526</v>
      </c>
      <c r="B913" s="20">
        <f>Prices!B913</f>
        <v>5554.25</v>
      </c>
      <c r="C913" s="23">
        <f t="shared" si="43"/>
        <v>1.9898181923141685E-3</v>
      </c>
      <c r="D913" s="23">
        <f t="shared" si="44"/>
        <v>1.9878411263283945E-3</v>
      </c>
      <c r="E913" s="24">
        <f t="shared" si="42"/>
        <v>1.9770659857739313E-6</v>
      </c>
    </row>
    <row r="914" spans="1:5">
      <c r="A914" s="21">
        <v>45527</v>
      </c>
      <c r="B914" s="20">
        <f>Prices!B914</f>
        <v>5608.25</v>
      </c>
      <c r="C914" s="23">
        <f t="shared" si="43"/>
        <v>9.722284736913174E-3</v>
      </c>
      <c r="D914" s="23">
        <f t="shared" si="44"/>
        <v>9.6753274361777754E-3</v>
      </c>
      <c r="E914" s="24">
        <f t="shared" si="42"/>
        <v>4.6957300735398638E-5</v>
      </c>
    </row>
    <row r="915" spans="1:5">
      <c r="A915" s="21">
        <v>45530</v>
      </c>
      <c r="B915" s="20">
        <f>Prices!B915</f>
        <v>5597.12</v>
      </c>
      <c r="C915" s="23">
        <f t="shared" si="43"/>
        <v>-1.9845762938528258E-3</v>
      </c>
      <c r="D915" s="23">
        <f t="shared" si="44"/>
        <v>-1.9865481747165059E-3</v>
      </c>
      <c r="E915" s="24">
        <f t="shared" si="42"/>
        <v>1.9718808636800915E-6</v>
      </c>
    </row>
    <row r="916" spans="1:5">
      <c r="A916" s="21">
        <v>45531</v>
      </c>
      <c r="B916" s="20">
        <f>Prices!B916</f>
        <v>5620.85</v>
      </c>
      <c r="C916" s="23">
        <f t="shared" si="43"/>
        <v>4.2396804070665758E-3</v>
      </c>
      <c r="D916" s="23">
        <f t="shared" si="44"/>
        <v>4.2307182841846242E-3</v>
      </c>
      <c r="E916" s="24">
        <f t="shared" si="42"/>
        <v>8.9621228819515217E-6</v>
      </c>
    </row>
    <row r="917" spans="1:5">
      <c r="A917" s="21">
        <v>45532</v>
      </c>
      <c r="B917" s="20">
        <f>Prices!B917</f>
        <v>5570.64</v>
      </c>
      <c r="C917" s="23">
        <f t="shared" si="43"/>
        <v>-8.9328126528905837E-3</v>
      </c>
      <c r="D917" s="23">
        <f t="shared" si="44"/>
        <v>-8.9729494254644684E-3</v>
      </c>
      <c r="E917" s="24">
        <f t="shared" si="42"/>
        <v>4.0136772573884719E-5</v>
      </c>
    </row>
    <row r="918" spans="1:5">
      <c r="A918" s="21">
        <v>45533</v>
      </c>
      <c r="B918" s="20">
        <f>Prices!B918</f>
        <v>5634.61</v>
      </c>
      <c r="C918" s="23">
        <f t="shared" si="43"/>
        <v>1.1483420217425528E-2</v>
      </c>
      <c r="D918" s="23">
        <f t="shared" si="44"/>
        <v>1.1417986208502448E-2</v>
      </c>
      <c r="E918" s="24">
        <f t="shared" si="42"/>
        <v>6.5434008923080655E-5</v>
      </c>
    </row>
    <row r="919" spans="1:5">
      <c r="A919" s="21">
        <v>45534</v>
      </c>
      <c r="B919" s="20">
        <f>Prices!B919</f>
        <v>5616.84</v>
      </c>
      <c r="C919" s="23">
        <f t="shared" si="43"/>
        <v>-3.1537231503155549E-3</v>
      </c>
      <c r="D919" s="23">
        <f t="shared" si="44"/>
        <v>-3.1587066155747872E-3</v>
      </c>
      <c r="E919" s="24">
        <f t="shared" si="42"/>
        <v>4.9834652592322531E-6</v>
      </c>
    </row>
    <row r="920" spans="1:5">
      <c r="A920" s="21">
        <v>45538</v>
      </c>
      <c r="B920" s="20">
        <f>Prices!B920</f>
        <v>5625.8</v>
      </c>
      <c r="C920" s="23">
        <f t="shared" si="43"/>
        <v>1.5952029967027789E-3</v>
      </c>
      <c r="D920" s="23">
        <f t="shared" si="44"/>
        <v>1.5939320118754585E-3</v>
      </c>
      <c r="E920" s="24">
        <f t="shared" si="42"/>
        <v>1.2709848273204354E-6</v>
      </c>
    </row>
    <row r="921" spans="1:5">
      <c r="A921" s="21">
        <v>45539</v>
      </c>
      <c r="B921" s="20">
        <f>Prices!B921</f>
        <v>5592.18</v>
      </c>
      <c r="C921" s="23">
        <f t="shared" si="43"/>
        <v>-5.9760389633474152E-3</v>
      </c>
      <c r="D921" s="23">
        <f t="shared" si="44"/>
        <v>-5.9939669454233853E-3</v>
      </c>
      <c r="E921" s="24">
        <f t="shared" si="42"/>
        <v>1.7927982075970073E-5</v>
      </c>
    </row>
    <row r="922" spans="1:5">
      <c r="A922" s="21">
        <v>45540</v>
      </c>
      <c r="B922" s="20">
        <f>Prices!B922</f>
        <v>5591.96</v>
      </c>
      <c r="C922" s="23">
        <f t="shared" si="43"/>
        <v>-3.9340650694408023E-5</v>
      </c>
      <c r="D922" s="23">
        <f t="shared" si="44"/>
        <v>-3.934142455813639E-5</v>
      </c>
      <c r="E922" s="24">
        <f t="shared" si="42"/>
        <v>7.7386372836766486E-10</v>
      </c>
    </row>
    <row r="923" spans="1:5">
      <c r="A923" s="21">
        <v>45541</v>
      </c>
      <c r="B923" s="20">
        <f>Prices!B923</f>
        <v>5648.4</v>
      </c>
      <c r="C923" s="23">
        <f t="shared" si="43"/>
        <v>1.0093062182132849E-2</v>
      </c>
      <c r="D923" s="23">
        <f t="shared" si="44"/>
        <v>1.0042467382856683E-2</v>
      </c>
      <c r="E923" s="24">
        <f t="shared" si="42"/>
        <v>5.0594799276165378E-5</v>
      </c>
    </row>
    <row r="924" spans="1:5">
      <c r="A924" s="21">
        <v>45544</v>
      </c>
      <c r="B924" s="20">
        <f>Prices!B924</f>
        <v>5528.93</v>
      </c>
      <c r="C924" s="23">
        <f t="shared" si="43"/>
        <v>-2.1151122441753302E-2</v>
      </c>
      <c r="D924" s="23">
        <f t="shared" si="44"/>
        <v>-2.137801245458143E-2</v>
      </c>
      <c r="E924" s="24">
        <f t="shared" si="42"/>
        <v>2.2689001282812787E-4</v>
      </c>
    </row>
    <row r="925" spans="1:5">
      <c r="A925" s="21">
        <v>45545</v>
      </c>
      <c r="B925" s="20">
        <f>Prices!B925</f>
        <v>5520.07</v>
      </c>
      <c r="C925" s="23">
        <f t="shared" si="43"/>
        <v>-1.6024800458679313E-3</v>
      </c>
      <c r="D925" s="23">
        <f t="shared" si="44"/>
        <v>-1.6037653903594354E-3</v>
      </c>
      <c r="E925" s="24">
        <f t="shared" si="42"/>
        <v>1.2853444915040743E-6</v>
      </c>
    </row>
    <row r="926" spans="1:5">
      <c r="A926" s="21">
        <v>45546</v>
      </c>
      <c r="B926" s="20">
        <f>Prices!B926</f>
        <v>5503.41</v>
      </c>
      <c r="C926" s="23">
        <f t="shared" si="43"/>
        <v>-3.018077669304892E-3</v>
      </c>
      <c r="D926" s="23">
        <f t="shared" si="44"/>
        <v>-3.0226412501879545E-3</v>
      </c>
      <c r="E926" s="24">
        <f t="shared" si="42"/>
        <v>4.5635808830625339E-6</v>
      </c>
    </row>
    <row r="927" spans="1:5">
      <c r="A927" s="21">
        <v>45547</v>
      </c>
      <c r="B927" s="20">
        <f>Prices!B927</f>
        <v>5408.42</v>
      </c>
      <c r="C927" s="23">
        <f t="shared" si="43"/>
        <v>-1.7260207762096552E-2</v>
      </c>
      <c r="D927" s="23">
        <f t="shared" si="44"/>
        <v>-1.7410901670867562E-2</v>
      </c>
      <c r="E927" s="24">
        <f t="shared" si="42"/>
        <v>1.5069390877101019E-4</v>
      </c>
    </row>
    <row r="928" spans="1:5">
      <c r="A928" s="21">
        <v>45548</v>
      </c>
      <c r="B928" s="20">
        <f>Prices!B928</f>
        <v>5471.05</v>
      </c>
      <c r="C928" s="23">
        <f t="shared" si="43"/>
        <v>1.1580091782812746E-2</v>
      </c>
      <c r="D928" s="23">
        <f t="shared" si="44"/>
        <v>1.1513555690021488E-2</v>
      </c>
      <c r="E928" s="24">
        <f t="shared" si="42"/>
        <v>6.6536092791258036E-5</v>
      </c>
    </row>
    <row r="929" spans="1:5">
      <c r="A929" s="21">
        <v>45551</v>
      </c>
      <c r="B929" s="20">
        <f>Prices!B929</f>
        <v>5495.52</v>
      </c>
      <c r="C929" s="23">
        <f t="shared" si="43"/>
        <v>4.4726332239698515E-3</v>
      </c>
      <c r="D929" s="23">
        <f t="shared" si="44"/>
        <v>4.4626607244902189E-3</v>
      </c>
      <c r="E929" s="24">
        <f t="shared" si="42"/>
        <v>9.9724994796325864E-6</v>
      </c>
    </row>
    <row r="930" spans="1:5">
      <c r="A930" s="21">
        <v>45552</v>
      </c>
      <c r="B930" s="20">
        <f>Prices!B930</f>
        <v>5554.13</v>
      </c>
      <c r="C930" s="23">
        <f t="shared" si="43"/>
        <v>1.06650508050193E-2</v>
      </c>
      <c r="D930" s="23">
        <f t="shared" si="44"/>
        <v>1.0608580303038784E-2</v>
      </c>
      <c r="E930" s="24">
        <f t="shared" si="42"/>
        <v>5.6470501980515619E-5</v>
      </c>
    </row>
    <row r="931" spans="1:5">
      <c r="A931" s="21">
        <v>45553</v>
      </c>
      <c r="B931" s="20">
        <f>Prices!B931</f>
        <v>5595.76</v>
      </c>
      <c r="C931" s="23">
        <f t="shared" si="43"/>
        <v>7.4953232999587886E-3</v>
      </c>
      <c r="D931" s="23">
        <f t="shared" si="44"/>
        <v>7.46737294203047E-3</v>
      </c>
      <c r="E931" s="24">
        <f t="shared" si="42"/>
        <v>2.7950357928318605E-5</v>
      </c>
    </row>
    <row r="932" spans="1:5">
      <c r="A932" s="21">
        <v>45554</v>
      </c>
      <c r="B932" s="20">
        <f>Prices!B932</f>
        <v>5626.02</v>
      </c>
      <c r="C932" s="23">
        <f t="shared" si="43"/>
        <v>5.4076658041088644E-3</v>
      </c>
      <c r="D932" s="23">
        <f t="shared" si="44"/>
        <v>5.3930968783714164E-3</v>
      </c>
      <c r="E932" s="24">
        <f t="shared" si="42"/>
        <v>1.456892573744803E-5</v>
      </c>
    </row>
    <row r="933" spans="1:5">
      <c r="A933" s="21">
        <v>45555</v>
      </c>
      <c r="B933" s="20">
        <f>Prices!B933</f>
        <v>5633.09</v>
      </c>
      <c r="C933" s="23">
        <f t="shared" si="43"/>
        <v>1.2566610143582334E-3</v>
      </c>
      <c r="D933" s="23">
        <f t="shared" si="44"/>
        <v>1.2558720767880025E-3</v>
      </c>
      <c r="E933" s="24">
        <f t="shared" si="42"/>
        <v>7.8893757023091801E-7</v>
      </c>
    </row>
    <row r="934" spans="1:5">
      <c r="A934" s="21">
        <v>45558</v>
      </c>
      <c r="B934" s="20">
        <f>Prices!B934</f>
        <v>5634.58</v>
      </c>
      <c r="C934" s="23">
        <f t="shared" si="43"/>
        <v>2.6450846693374004E-4</v>
      </c>
      <c r="D934" s="23">
        <f t="shared" si="44"/>
        <v>2.6447349073670164E-4</v>
      </c>
      <c r="E934" s="24">
        <f t="shared" si="42"/>
        <v>3.497619703839985E-8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109"/>
  <sheetViews>
    <sheetView tabSelected="1" topLeftCell="D1" zoomScaleNormal="100" workbookViewId="0">
      <selection activeCell="Q3" sqref="Q3"/>
    </sheetView>
  </sheetViews>
  <sheetFormatPr baseColWidth="10" defaultRowHeight="16"/>
  <cols>
    <col min="1" max="1" width="18.1640625" style="5" customWidth="1"/>
    <col min="2" max="7" width="10.83203125" style="5"/>
    <col min="8" max="8" width="10.83203125" style="27"/>
    <col min="9" max="10" width="11.33203125" style="5" bestFit="1" customWidth="1"/>
    <col min="11" max="12" width="11.33203125" style="27" bestFit="1" customWidth="1"/>
    <col min="13" max="13" width="12.6640625" style="5" customWidth="1"/>
    <col min="14" max="16384" width="10.83203125" style="5"/>
  </cols>
  <sheetData>
    <row r="1" spans="1:17" ht="68">
      <c r="A1" s="18" t="s">
        <v>20</v>
      </c>
      <c r="B1" s="18" t="s">
        <v>9</v>
      </c>
      <c r="C1" s="18" t="s">
        <v>18</v>
      </c>
      <c r="D1" s="18" t="s">
        <v>19</v>
      </c>
      <c r="E1" s="18" t="s">
        <v>0</v>
      </c>
      <c r="F1" s="18" t="s">
        <v>4</v>
      </c>
      <c r="G1" s="18" t="s">
        <v>13</v>
      </c>
      <c r="H1" s="26" t="s">
        <v>5</v>
      </c>
      <c r="I1" s="18" t="s">
        <v>7</v>
      </c>
      <c r="J1" s="18" t="s">
        <v>14</v>
      </c>
      <c r="K1" s="26" t="s">
        <v>6</v>
      </c>
      <c r="L1" s="26" t="s">
        <v>8</v>
      </c>
      <c r="M1" s="18" t="s">
        <v>23</v>
      </c>
      <c r="N1" s="18" t="s">
        <v>15</v>
      </c>
      <c r="O1" s="18" t="s">
        <v>16</v>
      </c>
      <c r="P1" s="18" t="s">
        <v>17</v>
      </c>
      <c r="Q1" s="18" t="s">
        <v>17</v>
      </c>
    </row>
    <row r="2" spans="1:17">
      <c r="A2" s="6" t="s">
        <v>4</v>
      </c>
      <c r="B2" s="19">
        <v>100</v>
      </c>
      <c r="C2" s="7">
        <f>B2*F934</f>
        <v>18688</v>
      </c>
      <c r="D2" s="9">
        <f>C2/C4</f>
        <v>0.35348080615111077</v>
      </c>
      <c r="E2" s="8">
        <f>Prices!A2</f>
        <v>44196</v>
      </c>
      <c r="F2" s="5">
        <f>Prices!C2</f>
        <v>162.85</v>
      </c>
      <c r="G2" s="5">
        <f>Prices!D2</f>
        <v>235.22</v>
      </c>
      <c r="H2" s="27">
        <f>$B$2*F2+$B$3*G2</f>
        <v>51568</v>
      </c>
      <c r="I2" s="5">
        <v>0</v>
      </c>
      <c r="J2" s="5">
        <v>0</v>
      </c>
      <c r="K2" s="27">
        <v>0</v>
      </c>
      <c r="L2" s="27">
        <f t="shared" ref="L2:L65" si="0">$D$2*I2+$D$3*J2</f>
        <v>0</v>
      </c>
      <c r="M2" s="6" t="s">
        <v>10</v>
      </c>
      <c r="N2" s="9">
        <f>AVERAGE(K:K)*250</f>
        <v>0.11558264494893096</v>
      </c>
      <c r="O2" s="9">
        <f>AVERAGE(L:L)*250</f>
        <v>0.13996329430137969</v>
      </c>
      <c r="P2" s="9">
        <f>(D2*AVERAGE(I:I)+D3*AVERAGE(J:J))*250</f>
        <v>0.13996329430137966</v>
      </c>
      <c r="Q2" s="9">
        <f t="array" ref="Q2">SUMPRODUCT(TRANSPOSE(D2:D3),B7:C7)*250</f>
        <v>0.13996329430137966</v>
      </c>
    </row>
    <row r="3" spans="1:17">
      <c r="A3" s="6" t="s">
        <v>13</v>
      </c>
      <c r="B3" s="19">
        <v>150</v>
      </c>
      <c r="C3" s="10">
        <f>B3*G934</f>
        <v>34180.5</v>
      </c>
      <c r="D3" s="9">
        <f>C3/C4</f>
        <v>0.64651919384888923</v>
      </c>
      <c r="E3" s="8">
        <f>Prices!A3</f>
        <v>44200</v>
      </c>
      <c r="F3" s="5">
        <f>Prices!C3</f>
        <v>159.33000000000001</v>
      </c>
      <c r="G3" s="5">
        <f>Prices!D3</f>
        <v>243.26</v>
      </c>
      <c r="H3" s="27">
        <f t="shared" ref="H2:H65" si="1">$B$2*F3+$B$3*G3</f>
        <v>52422</v>
      </c>
      <c r="I3" s="11">
        <f t="shared" ref="I3:I66" si="2">(F3-F2)/F2</f>
        <v>-2.1614983113294333E-2</v>
      </c>
      <c r="J3" s="11">
        <f t="shared" ref="J3:J66" si="3">(G3-G2)/G2</f>
        <v>3.4180766941586567E-2</v>
      </c>
      <c r="K3" s="28">
        <f t="shared" ref="K3:K66" si="4">(H3-H2)/H2</f>
        <v>1.6560657772261868E-2</v>
      </c>
      <c r="L3" s="28">
        <f>$D$2*I3+$D$3*J3</f>
        <v>1.4458040232381383E-2</v>
      </c>
      <c r="M3" s="6" t="s">
        <v>11</v>
      </c>
      <c r="N3" s="9">
        <f>STDEV(K:K)*SQRT(250)</f>
        <v>0.46678489342821006</v>
      </c>
      <c r="O3" s="9">
        <f>STDEV(L:L)*SQRT(250)</f>
        <v>0.4472181205828849</v>
      </c>
      <c r="P3" s="9">
        <f>SQRT((D2^2)*VAR(I:I)+(D3^2)*VAR(J:J)+2*D2*D3*COVAR(I:I,J:J))*SQRT(250)</f>
        <v>0.44716830069049746</v>
      </c>
      <c r="Q3" s="9">
        <f t="array" ref="Q3">SQRT(MMULT(MMULT(TRANSPOSE(D2:D3),B9:C10),D2:D3))*SQRT(250)</f>
        <v>0.44716830069049746</v>
      </c>
    </row>
    <row r="4" spans="1:17">
      <c r="A4" s="6" t="s">
        <v>12</v>
      </c>
      <c r="B4" s="6"/>
      <c r="C4" s="12">
        <f>C2+C3</f>
        <v>52868.5</v>
      </c>
      <c r="E4" s="8">
        <f>Prices!A4</f>
        <v>44201</v>
      </c>
      <c r="F4" s="5">
        <f>Prices!C4</f>
        <v>160.93</v>
      </c>
      <c r="G4" s="5">
        <f>Prices!D4</f>
        <v>245.04</v>
      </c>
      <c r="H4" s="27">
        <f t="shared" si="1"/>
        <v>52849</v>
      </c>
      <c r="I4" s="11">
        <f t="shared" si="2"/>
        <v>1.0042051088934878E-2</v>
      </c>
      <c r="J4" s="11">
        <f t="shared" si="3"/>
        <v>7.3172736989229681E-3</v>
      </c>
      <c r="K4" s="28">
        <f t="shared" si="4"/>
        <v>8.1454351226584263E-3</v>
      </c>
      <c r="L4" s="28">
        <f t="shared" si="0"/>
        <v>8.2804302073266976E-3</v>
      </c>
    </row>
    <row r="5" spans="1:17">
      <c r="E5" s="8">
        <f>Prices!A5</f>
        <v>44202</v>
      </c>
      <c r="F5" s="5">
        <f>Prices!C5</f>
        <v>156.91999999999999</v>
      </c>
      <c r="G5" s="5">
        <f>Prices!D5</f>
        <v>251.99</v>
      </c>
      <c r="H5" s="27">
        <f t="shared" si="1"/>
        <v>53490.5</v>
      </c>
      <c r="I5" s="11">
        <f t="shared" si="2"/>
        <v>-2.4917666065991544E-2</v>
      </c>
      <c r="J5" s="11">
        <f t="shared" si="3"/>
        <v>2.8362716291217831E-2</v>
      </c>
      <c r="K5" s="28">
        <f t="shared" si="4"/>
        <v>1.2138356449507086E-2</v>
      </c>
      <c r="L5" s="28">
        <f t="shared" si="0"/>
        <v>9.5291237835520414E-3</v>
      </c>
    </row>
    <row r="6" spans="1:17">
      <c r="B6" s="6" t="s">
        <v>4</v>
      </c>
      <c r="C6" s="6" t="s">
        <v>13</v>
      </c>
      <c r="E6" s="8">
        <f>Prices!A6</f>
        <v>44203</v>
      </c>
      <c r="F6" s="5">
        <f>Prices!C6</f>
        <v>158.11000000000001</v>
      </c>
      <c r="G6" s="5">
        <f>Prices!D6</f>
        <v>272.01</v>
      </c>
      <c r="H6" s="27">
        <f t="shared" si="1"/>
        <v>56612.5</v>
      </c>
      <c r="I6" s="11">
        <f t="shared" si="2"/>
        <v>7.5834820290595602E-3</v>
      </c>
      <c r="J6" s="11">
        <f t="shared" si="3"/>
        <v>7.9447597126870037E-2</v>
      </c>
      <c r="K6" s="28">
        <f t="shared" si="4"/>
        <v>5.8365504154943404E-2</v>
      </c>
      <c r="L6" s="28">
        <f t="shared" si="0"/>
        <v>5.4045011788759784E-2</v>
      </c>
    </row>
    <row r="7" spans="1:17">
      <c r="A7" s="6" t="s">
        <v>10</v>
      </c>
      <c r="B7" s="13">
        <f>AVERAGE(I:I)</f>
        <v>4.0126596452413985E-4</v>
      </c>
      <c r="C7" s="13">
        <f>AVERAGE(J:J)</f>
        <v>6.4655986173586799E-4</v>
      </c>
      <c r="E7" s="8">
        <f>Prices!A7</f>
        <v>44204</v>
      </c>
      <c r="F7" s="5">
        <f>Prices!C7</f>
        <v>159.13</v>
      </c>
      <c r="G7" s="5">
        <f>Prices!D7</f>
        <v>293.33999999999997</v>
      </c>
      <c r="H7" s="27">
        <f t="shared" si="1"/>
        <v>59913.999999999993</v>
      </c>
      <c r="I7" s="11">
        <f t="shared" si="2"/>
        <v>6.4512048573776596E-3</v>
      </c>
      <c r="J7" s="11">
        <f t="shared" si="3"/>
        <v>7.8416234697253728E-2</v>
      </c>
      <c r="K7" s="28">
        <f t="shared" si="4"/>
        <v>5.8317509383969846E-2</v>
      </c>
      <c r="L7" s="28">
        <f t="shared" si="0"/>
        <v>5.2977977934765594E-2</v>
      </c>
    </row>
    <row r="8" spans="1:17">
      <c r="A8" s="6" t="s">
        <v>21</v>
      </c>
      <c r="B8" s="13">
        <f>VAR(I:I)</f>
        <v>5.0769895792753461E-4</v>
      </c>
      <c r="C8" s="13">
        <f>VAR(J:J)</f>
        <v>1.3643688629765179E-3</v>
      </c>
      <c r="E8" s="8">
        <f>Prices!A8</f>
        <v>44207</v>
      </c>
      <c r="F8" s="5">
        <f>Prices!C8</f>
        <v>155.71</v>
      </c>
      <c r="G8" s="5">
        <f>Prices!D8</f>
        <v>270.39999999999998</v>
      </c>
      <c r="H8" s="27">
        <f t="shared" si="1"/>
        <v>56131</v>
      </c>
      <c r="I8" s="11">
        <f t="shared" si="2"/>
        <v>-2.1491861999622872E-2</v>
      </c>
      <c r="J8" s="11">
        <f t="shared" si="3"/>
        <v>-7.8202768118906391E-2</v>
      </c>
      <c r="K8" s="28">
        <f t="shared" si="4"/>
        <v>-6.3140501385318848E-2</v>
      </c>
      <c r="L8" s="28">
        <f t="shared" si="0"/>
        <v>-5.8156551306302096E-2</v>
      </c>
    </row>
    <row r="9" spans="1:17">
      <c r="A9" s="25" t="s">
        <v>22</v>
      </c>
      <c r="B9" s="14">
        <f>B8</f>
        <v>5.0769895792753461E-4</v>
      </c>
      <c r="C9" s="15">
        <f>COVAR(I:I,J:J)</f>
        <v>3.6343490099164717E-4</v>
      </c>
      <c r="E9" s="8">
        <f>Prices!A9</f>
        <v>44208</v>
      </c>
      <c r="F9" s="5">
        <f>Prices!C9</f>
        <v>156.04</v>
      </c>
      <c r="G9" s="5">
        <f>Prices!D9</f>
        <v>283.14999999999998</v>
      </c>
      <c r="H9" s="27">
        <f t="shared" si="1"/>
        <v>58076.5</v>
      </c>
      <c r="I9" s="11">
        <f t="shared" si="2"/>
        <v>2.1193243850747162E-3</v>
      </c>
      <c r="J9" s="11">
        <f t="shared" si="3"/>
        <v>4.715236686390533E-2</v>
      </c>
      <c r="K9" s="28">
        <f t="shared" si="4"/>
        <v>3.4659991804885E-2</v>
      </c>
      <c r="L9" s="28">
        <f t="shared" si="0"/>
        <v>3.1234050705051069E-2</v>
      </c>
    </row>
    <row r="10" spans="1:17">
      <c r="A10" s="25"/>
      <c r="B10" s="16">
        <f>COVAR(I:I,J:J)</f>
        <v>3.6343490099164717E-4</v>
      </c>
      <c r="C10" s="17">
        <f>C8</f>
        <v>1.3643688629765179E-3</v>
      </c>
      <c r="E10" s="8">
        <f>Prices!A10</f>
        <v>44209</v>
      </c>
      <c r="F10" s="5">
        <f>Prices!C10</f>
        <v>158.29</v>
      </c>
      <c r="G10" s="5">
        <f>Prices!D10</f>
        <v>284.8</v>
      </c>
      <c r="H10" s="27">
        <f t="shared" si="1"/>
        <v>58549</v>
      </c>
      <c r="I10" s="11">
        <f t="shared" si="2"/>
        <v>1.4419379646244554E-2</v>
      </c>
      <c r="J10" s="11">
        <f t="shared" si="3"/>
        <v>5.827300017658606E-3</v>
      </c>
      <c r="K10" s="28">
        <f t="shared" si="4"/>
        <v>8.1358208569731298E-3</v>
      </c>
      <c r="L10" s="28">
        <f t="shared" si="0"/>
        <v>8.8644352512857027E-3</v>
      </c>
    </row>
    <row r="11" spans="1:17">
      <c r="E11" s="8">
        <f>Prices!A11</f>
        <v>44210</v>
      </c>
      <c r="F11" s="5">
        <f>Prices!C11</f>
        <v>156.37</v>
      </c>
      <c r="G11" s="5">
        <f>Prices!D11</f>
        <v>281.67</v>
      </c>
      <c r="H11" s="27">
        <f t="shared" si="1"/>
        <v>57887.5</v>
      </c>
      <c r="I11" s="11">
        <f t="shared" si="2"/>
        <v>-1.2129635479183698E-2</v>
      </c>
      <c r="J11" s="11">
        <f t="shared" si="3"/>
        <v>-1.0990168539325827E-2</v>
      </c>
      <c r="K11" s="28">
        <f t="shared" si="4"/>
        <v>-1.1298228833968129E-2</v>
      </c>
      <c r="L11" s="28">
        <f t="shared" si="0"/>
        <v>-1.1392948231809325E-2</v>
      </c>
    </row>
    <row r="12" spans="1:17">
      <c r="A12" s="6"/>
      <c r="B12" s="9"/>
      <c r="E12" s="8">
        <f>Prices!A12</f>
        <v>44211</v>
      </c>
      <c r="F12" s="5">
        <f>Prices!C12</f>
        <v>155.21</v>
      </c>
      <c r="G12" s="5">
        <f>Prices!D12</f>
        <v>275.39</v>
      </c>
      <c r="H12" s="27">
        <f t="shared" si="1"/>
        <v>56829.5</v>
      </c>
      <c r="I12" s="11">
        <f t="shared" si="2"/>
        <v>-7.4183027434929754E-3</v>
      </c>
      <c r="J12" s="11">
        <f t="shared" si="3"/>
        <v>-2.2295594134980754E-2</v>
      </c>
      <c r="K12" s="28">
        <f t="shared" si="4"/>
        <v>-1.8276830058302742E-2</v>
      </c>
      <c r="L12" s="28">
        <f t="shared" si="0"/>
        <v>-1.7036757180572674E-2</v>
      </c>
    </row>
    <row r="13" spans="1:17">
      <c r="A13" s="6"/>
      <c r="B13" s="9"/>
      <c r="E13" s="8">
        <f>Prices!A13</f>
        <v>44215</v>
      </c>
      <c r="F13" s="5">
        <f>Prices!C13</f>
        <v>156.04</v>
      </c>
      <c r="G13" s="5">
        <f>Prices!D13</f>
        <v>281.52</v>
      </c>
      <c r="H13" s="27">
        <f t="shared" si="1"/>
        <v>57832</v>
      </c>
      <c r="I13" s="11">
        <f t="shared" si="2"/>
        <v>5.3475935828875979E-3</v>
      </c>
      <c r="J13" s="11">
        <f t="shared" si="3"/>
        <v>2.2259341297795839E-2</v>
      </c>
      <c r="K13" s="28">
        <f t="shared" si="4"/>
        <v>1.7640486015185777E-2</v>
      </c>
      <c r="L13" s="28">
        <f t="shared" si="0"/>
        <v>1.6281363082105867E-2</v>
      </c>
    </row>
    <row r="14" spans="1:17">
      <c r="E14" s="8">
        <f>Prices!A14</f>
        <v>44216</v>
      </c>
      <c r="F14" s="5">
        <f>Prices!C14</f>
        <v>163.16999999999999</v>
      </c>
      <c r="G14" s="5">
        <f>Prices!D14</f>
        <v>283.48</v>
      </c>
      <c r="H14" s="27">
        <f t="shared" si="1"/>
        <v>58839</v>
      </c>
      <c r="I14" s="11">
        <f t="shared" si="2"/>
        <v>4.5693411945654933E-2</v>
      </c>
      <c r="J14" s="11">
        <f t="shared" si="3"/>
        <v>6.9622051719239715E-3</v>
      </c>
      <c r="K14" s="28">
        <f t="shared" si="4"/>
        <v>1.7412505187439479E-2</v>
      </c>
      <c r="L14" s="28">
        <f t="shared" si="0"/>
        <v>2.0652943365507756E-2</v>
      </c>
    </row>
    <row r="15" spans="1:17">
      <c r="E15" s="8">
        <f>Prices!A15</f>
        <v>44217</v>
      </c>
      <c r="F15" s="5">
        <f>Prices!C15</f>
        <v>165.35</v>
      </c>
      <c r="G15" s="5">
        <f>Prices!D15</f>
        <v>281.66000000000003</v>
      </c>
      <c r="H15" s="27">
        <f t="shared" si="1"/>
        <v>58784.000000000007</v>
      </c>
      <c r="I15" s="11">
        <f t="shared" si="2"/>
        <v>1.3360299074584832E-2</v>
      </c>
      <c r="J15" s="11">
        <f t="shared" si="3"/>
        <v>-6.4202060110060428E-3</v>
      </c>
      <c r="K15" s="28">
        <f t="shared" si="4"/>
        <v>-9.3475415965588681E-4</v>
      </c>
      <c r="L15" s="28">
        <f t="shared" si="0"/>
        <v>5.7182287272476619E-4</v>
      </c>
    </row>
    <row r="16" spans="1:17">
      <c r="E16" s="8">
        <f>Prices!A16</f>
        <v>44218</v>
      </c>
      <c r="F16" s="5">
        <f>Prices!C16</f>
        <v>164.61</v>
      </c>
      <c r="G16" s="5">
        <f>Prices!D16</f>
        <v>282.20999999999998</v>
      </c>
      <c r="H16" s="27">
        <f t="shared" si="1"/>
        <v>58792.5</v>
      </c>
      <c r="I16" s="11">
        <f t="shared" si="2"/>
        <v>-4.4753553069245885E-3</v>
      </c>
      <c r="J16" s="11">
        <f t="shared" si="3"/>
        <v>1.952708939856403E-3</v>
      </c>
      <c r="K16" s="28">
        <f t="shared" si="4"/>
        <v>1.4459716929764432E-4</v>
      </c>
      <c r="L16" s="28">
        <f t="shared" si="0"/>
        <v>-3.194883920868744E-4</v>
      </c>
    </row>
    <row r="17" spans="5:12">
      <c r="E17" s="8">
        <f>Prices!A17</f>
        <v>44221</v>
      </c>
      <c r="F17" s="5">
        <f>Prices!C17</f>
        <v>164.7</v>
      </c>
      <c r="G17" s="5">
        <f>Prices!D17</f>
        <v>293.60000000000002</v>
      </c>
      <c r="H17" s="27">
        <f t="shared" si="1"/>
        <v>60510</v>
      </c>
      <c r="I17" s="11">
        <f t="shared" si="2"/>
        <v>5.4674685620542478E-4</v>
      </c>
      <c r="J17" s="11">
        <f t="shared" si="3"/>
        <v>4.0360015591226546E-2</v>
      </c>
      <c r="K17" s="28">
        <f t="shared" si="4"/>
        <v>2.9212909809924734E-2</v>
      </c>
      <c r="L17" s="28">
        <f t="shared" si="0"/>
        <v>2.6286789263260467E-2</v>
      </c>
    </row>
    <row r="18" spans="5:12">
      <c r="E18" s="8">
        <f>Prices!A18</f>
        <v>44222</v>
      </c>
      <c r="F18" s="5">
        <f>Prices!C18</f>
        <v>166.31</v>
      </c>
      <c r="G18" s="5">
        <f>Prices!D18</f>
        <v>294.36</v>
      </c>
      <c r="H18" s="27">
        <f t="shared" si="1"/>
        <v>60785</v>
      </c>
      <c r="I18" s="11">
        <f t="shared" si="2"/>
        <v>9.7753491196114987E-3</v>
      </c>
      <c r="J18" s="11">
        <f t="shared" si="3"/>
        <v>2.5885558583105955E-3</v>
      </c>
      <c r="K18" s="28">
        <f t="shared" si="4"/>
        <v>4.5447033548173853E-3</v>
      </c>
      <c r="L18" s="28">
        <f t="shared" si="0"/>
        <v>5.1289493339566096E-3</v>
      </c>
    </row>
    <row r="19" spans="5:12">
      <c r="E19" s="8">
        <f>Prices!A19</f>
        <v>44223</v>
      </c>
      <c r="F19" s="5">
        <f>Prices!C19</f>
        <v>161.63</v>
      </c>
      <c r="G19" s="5">
        <f>Prices!D19</f>
        <v>288.05</v>
      </c>
      <c r="H19" s="27">
        <f t="shared" si="1"/>
        <v>59370.5</v>
      </c>
      <c r="I19" s="11">
        <f t="shared" si="2"/>
        <v>-2.8140220070951877E-2</v>
      </c>
      <c r="J19" s="11">
        <f t="shared" si="3"/>
        <v>-2.143633645875799E-2</v>
      </c>
      <c r="K19" s="28">
        <f t="shared" si="4"/>
        <v>-2.3270543719667681E-2</v>
      </c>
      <c r="L19" s="28">
        <f t="shared" si="0"/>
        <v>-2.3806030642339507E-2</v>
      </c>
    </row>
    <row r="20" spans="5:12">
      <c r="E20" s="8">
        <f>Prices!A20</f>
        <v>44224</v>
      </c>
      <c r="F20" s="5">
        <f>Prices!C20</f>
        <v>161.88</v>
      </c>
      <c r="G20" s="5">
        <f>Prices!D20</f>
        <v>278.48</v>
      </c>
      <c r="H20" s="27">
        <f t="shared" si="1"/>
        <v>57960</v>
      </c>
      <c r="I20" s="11">
        <f t="shared" si="2"/>
        <v>1.5467425601682857E-3</v>
      </c>
      <c r="J20" s="11">
        <f t="shared" si="3"/>
        <v>-3.3223398715500757E-2</v>
      </c>
      <c r="K20" s="28">
        <f t="shared" si="4"/>
        <v>-2.3757590048930025E-2</v>
      </c>
      <c r="L20" s="28">
        <f t="shared" si="0"/>
        <v>-2.0932821147389251E-2</v>
      </c>
    </row>
    <row r="21" spans="5:12">
      <c r="E21" s="8">
        <f>Prices!A21</f>
        <v>44225</v>
      </c>
      <c r="F21" s="5">
        <f>Prices!C21</f>
        <v>160.31</v>
      </c>
      <c r="G21" s="5">
        <f>Prices!D21</f>
        <v>264.51</v>
      </c>
      <c r="H21" s="27">
        <f t="shared" si="1"/>
        <v>55707.5</v>
      </c>
      <c r="I21" s="11">
        <f t="shared" si="2"/>
        <v>-9.6985421299727783E-3</v>
      </c>
      <c r="J21" s="11">
        <f t="shared" si="3"/>
        <v>-5.0165182418845253E-2</v>
      </c>
      <c r="K21" s="28">
        <f t="shared" si="4"/>
        <v>-3.8863008971704624E-2</v>
      </c>
      <c r="L21" s="28">
        <f t="shared" si="0"/>
        <v>-3.5861001787307591E-2</v>
      </c>
    </row>
    <row r="22" spans="5:12">
      <c r="E22" s="8">
        <f>Prices!A22</f>
        <v>44228</v>
      </c>
      <c r="F22" s="5">
        <f>Prices!C22</f>
        <v>167.14</v>
      </c>
      <c r="G22" s="5">
        <f>Prices!D22</f>
        <v>279.94</v>
      </c>
      <c r="H22" s="27">
        <f t="shared" si="1"/>
        <v>58705</v>
      </c>
      <c r="I22" s="11">
        <f t="shared" si="2"/>
        <v>4.260495290374889E-2</v>
      </c>
      <c r="J22" s="11">
        <f t="shared" si="3"/>
        <v>5.8334278477184254E-2</v>
      </c>
      <c r="K22" s="28">
        <f t="shared" si="4"/>
        <v>5.3807835569716828E-2</v>
      </c>
      <c r="L22" s="28">
        <f t="shared" si="0"/>
        <v>5.2774263793273039E-2</v>
      </c>
    </row>
    <row r="23" spans="5:12">
      <c r="E23" s="8">
        <f>Prices!A23</f>
        <v>44229</v>
      </c>
      <c r="F23" s="5">
        <f>Prices!C23</f>
        <v>169</v>
      </c>
      <c r="G23" s="5">
        <f>Prices!D23</f>
        <v>290.93</v>
      </c>
      <c r="H23" s="27">
        <f t="shared" si="1"/>
        <v>60539.5</v>
      </c>
      <c r="I23" s="11">
        <f t="shared" si="2"/>
        <v>1.1128395357185676E-2</v>
      </c>
      <c r="J23" s="11">
        <f t="shared" si="3"/>
        <v>3.9258412516967954E-2</v>
      </c>
      <c r="K23" s="28">
        <f t="shared" si="4"/>
        <v>3.1249467677369899E-2</v>
      </c>
      <c r="L23" s="28">
        <f t="shared" si="0"/>
        <v>2.9314991374283533E-2</v>
      </c>
    </row>
    <row r="24" spans="5:12">
      <c r="E24" s="8">
        <f>Prices!A24</f>
        <v>44230</v>
      </c>
      <c r="F24" s="5">
        <f>Prices!C24</f>
        <v>165.63</v>
      </c>
      <c r="G24" s="5">
        <f>Prices!D24</f>
        <v>284.89999999999998</v>
      </c>
      <c r="H24" s="27">
        <f t="shared" si="1"/>
        <v>59298</v>
      </c>
      <c r="I24" s="11">
        <f t="shared" si="2"/>
        <v>-1.9940828402366891E-2</v>
      </c>
      <c r="J24" s="11">
        <f t="shared" si="3"/>
        <v>-2.0726635273089846E-2</v>
      </c>
      <c r="K24" s="28">
        <f t="shared" si="4"/>
        <v>-2.0507272111596562E-2</v>
      </c>
      <c r="L24" s="28">
        <f t="shared" si="0"/>
        <v>-2.0448867626947614E-2</v>
      </c>
    </row>
    <row r="25" spans="5:12">
      <c r="E25" s="8">
        <f>Prices!A25</f>
        <v>44231</v>
      </c>
      <c r="F25" s="5">
        <f>Prices!C25</f>
        <v>166.55</v>
      </c>
      <c r="G25" s="5">
        <f>Prices!D25</f>
        <v>283.33</v>
      </c>
      <c r="H25" s="27">
        <f t="shared" si="1"/>
        <v>59154.5</v>
      </c>
      <c r="I25" s="11">
        <f t="shared" si="2"/>
        <v>5.5545492966251036E-3</v>
      </c>
      <c r="J25" s="11">
        <f t="shared" si="3"/>
        <v>-5.5107055107054869E-3</v>
      </c>
      <c r="K25" s="28">
        <f t="shared" si="4"/>
        <v>-2.4199804377887956E-3</v>
      </c>
      <c r="L25" s="28">
        <f t="shared" si="0"/>
        <v>-1.5993503211428161E-3</v>
      </c>
    </row>
    <row r="26" spans="5:12">
      <c r="E26" s="8">
        <f>Prices!A26</f>
        <v>44232</v>
      </c>
      <c r="F26" s="5">
        <f>Prices!C26</f>
        <v>167.61</v>
      </c>
      <c r="G26" s="5">
        <f>Prices!D26</f>
        <v>284.08</v>
      </c>
      <c r="H26" s="27">
        <f t="shared" si="1"/>
        <v>59373</v>
      </c>
      <c r="I26" s="11">
        <f t="shared" si="2"/>
        <v>6.3644551185830216E-3</v>
      </c>
      <c r="J26" s="11">
        <f t="shared" si="3"/>
        <v>2.6470899657643032E-3</v>
      </c>
      <c r="K26" s="28">
        <f t="shared" si="4"/>
        <v>3.6937172996137236E-3</v>
      </c>
      <c r="L26" s="28">
        <f t="shared" si="0"/>
        <v>3.9611071967407107E-3</v>
      </c>
    </row>
    <row r="27" spans="5:12">
      <c r="E27" s="8">
        <f>Prices!A27</f>
        <v>44235</v>
      </c>
      <c r="F27" s="5">
        <f>Prices!C27</f>
        <v>166.15</v>
      </c>
      <c r="G27" s="5">
        <f>Prices!D27</f>
        <v>287.81</v>
      </c>
      <c r="H27" s="27">
        <f t="shared" si="1"/>
        <v>59786.5</v>
      </c>
      <c r="I27" s="11">
        <f t="shared" si="2"/>
        <v>-8.7106974524193536E-3</v>
      </c>
      <c r="J27" s="11">
        <f t="shared" si="3"/>
        <v>1.3130104196001191E-2</v>
      </c>
      <c r="K27" s="28">
        <f t="shared" si="4"/>
        <v>6.9644451181513486E-3</v>
      </c>
      <c r="L27" s="28">
        <f t="shared" si="0"/>
        <v>5.409800022330988E-3</v>
      </c>
    </row>
    <row r="28" spans="5:12">
      <c r="E28" s="8">
        <f>Prices!A28</f>
        <v>44236</v>
      </c>
      <c r="F28" s="5">
        <f>Prices!C28</f>
        <v>165.25</v>
      </c>
      <c r="G28" s="5">
        <f>Prices!D28</f>
        <v>283.14999999999998</v>
      </c>
      <c r="H28" s="27">
        <f t="shared" si="1"/>
        <v>58997.5</v>
      </c>
      <c r="I28" s="11">
        <f t="shared" si="2"/>
        <v>-5.4167920553716865E-3</v>
      </c>
      <c r="J28" s="11">
        <f t="shared" si="3"/>
        <v>-1.6191237274590962E-2</v>
      </c>
      <c r="K28" s="28">
        <f t="shared" si="4"/>
        <v>-1.3196959179747936E-2</v>
      </c>
      <c r="L28" s="28">
        <f t="shared" si="0"/>
        <v>-1.238267769267035E-2</v>
      </c>
    </row>
    <row r="29" spans="5:12">
      <c r="E29" s="8">
        <f>Prices!A29</f>
        <v>44237</v>
      </c>
      <c r="F29" s="5">
        <f>Prices!C29</f>
        <v>164.33</v>
      </c>
      <c r="G29" s="5">
        <f>Prices!D29</f>
        <v>268.27</v>
      </c>
      <c r="H29" s="27">
        <f t="shared" si="1"/>
        <v>56673.5</v>
      </c>
      <c r="I29" s="11">
        <f t="shared" si="2"/>
        <v>-5.5673222390316942E-3</v>
      </c>
      <c r="J29" s="11">
        <f t="shared" si="3"/>
        <v>-5.2551651068338326E-2</v>
      </c>
      <c r="K29" s="28">
        <f t="shared" si="4"/>
        <v>-3.9391499639815246E-2</v>
      </c>
      <c r="L29" s="28">
        <f t="shared" si="0"/>
        <v>-3.5943592637286144E-2</v>
      </c>
    </row>
    <row r="30" spans="5:12">
      <c r="E30" s="8">
        <f>Prices!A30</f>
        <v>44238</v>
      </c>
      <c r="F30" s="5">
        <f>Prices!C30</f>
        <v>163.11000000000001</v>
      </c>
      <c r="G30" s="5">
        <f>Prices!D30</f>
        <v>270.55</v>
      </c>
      <c r="H30" s="27">
        <f t="shared" si="1"/>
        <v>56893.5</v>
      </c>
      <c r="I30" s="11">
        <f t="shared" si="2"/>
        <v>-7.4240856812511332E-3</v>
      </c>
      <c r="J30" s="11">
        <f t="shared" si="3"/>
        <v>8.4989003615761356E-3</v>
      </c>
      <c r="K30" s="28">
        <f t="shared" si="4"/>
        <v>3.8818848315350209E-3</v>
      </c>
      <c r="L30" s="28">
        <f t="shared" si="0"/>
        <v>2.8704304188246674E-3</v>
      </c>
    </row>
    <row r="31" spans="5:12">
      <c r="E31" s="8">
        <f>Prices!A31</f>
        <v>44239</v>
      </c>
      <c r="F31" s="5">
        <f>Prices!C31</f>
        <v>163.89</v>
      </c>
      <c r="G31" s="5">
        <f>Prices!D31</f>
        <v>272.04000000000002</v>
      </c>
      <c r="H31" s="27">
        <f t="shared" si="1"/>
        <v>57195</v>
      </c>
      <c r="I31" s="11">
        <f t="shared" si="2"/>
        <v>4.7820489240388243E-3</v>
      </c>
      <c r="J31" s="11">
        <f t="shared" si="3"/>
        <v>5.5072999445574169E-3</v>
      </c>
      <c r="K31" s="28">
        <f t="shared" si="4"/>
        <v>5.2993751483034089E-3</v>
      </c>
      <c r="L31" s="28">
        <f t="shared" si="0"/>
        <v>5.250937629162589E-3</v>
      </c>
    </row>
    <row r="32" spans="5:12">
      <c r="E32" s="8">
        <f>Prices!A32</f>
        <v>44243</v>
      </c>
      <c r="F32" s="5">
        <f>Prices!C32</f>
        <v>163.44999999999999</v>
      </c>
      <c r="G32" s="5">
        <f>Prices!D32</f>
        <v>265.41000000000003</v>
      </c>
      <c r="H32" s="27">
        <f t="shared" si="1"/>
        <v>56156.500000000007</v>
      </c>
      <c r="I32" s="11">
        <f t="shared" si="2"/>
        <v>-2.6847275611690631E-3</v>
      </c>
      <c r="J32" s="11">
        <f t="shared" si="3"/>
        <v>-2.4371415968239947E-2</v>
      </c>
      <c r="K32" s="28">
        <f t="shared" si="4"/>
        <v>-1.8157181571815589E-2</v>
      </c>
      <c r="L32" s="28">
        <f t="shared" si="0"/>
        <v>-1.6705587867360584E-2</v>
      </c>
    </row>
    <row r="33" spans="5:12">
      <c r="E33" s="8">
        <f>Prices!A33</f>
        <v>44244</v>
      </c>
      <c r="F33" s="5">
        <f>Prices!C33</f>
        <v>165.43</v>
      </c>
      <c r="G33" s="5">
        <f>Prices!D33</f>
        <v>266.05</v>
      </c>
      <c r="H33" s="27">
        <f t="shared" si="1"/>
        <v>56450.5</v>
      </c>
      <c r="I33" s="11">
        <f t="shared" si="2"/>
        <v>1.2113796267971969E-2</v>
      </c>
      <c r="J33" s="11">
        <f t="shared" si="3"/>
        <v>2.4113635507327768E-3</v>
      </c>
      <c r="K33" s="28">
        <f t="shared" si="4"/>
        <v>5.2353690133821141E-3</v>
      </c>
      <c r="L33" s="28">
        <f t="shared" si="0"/>
        <v>5.8409872892493993E-3</v>
      </c>
    </row>
    <row r="34" spans="5:12">
      <c r="E34" s="8">
        <f>Prices!A34</f>
        <v>44245</v>
      </c>
      <c r="F34" s="5">
        <f>Prices!C34</f>
        <v>166.41</v>
      </c>
      <c r="G34" s="5">
        <f>Prices!D34</f>
        <v>262.45999999999998</v>
      </c>
      <c r="H34" s="27">
        <f t="shared" si="1"/>
        <v>56010</v>
      </c>
      <c r="I34" s="11">
        <f t="shared" si="2"/>
        <v>5.9239557516773842E-3</v>
      </c>
      <c r="J34" s="11">
        <f t="shared" si="3"/>
        <v>-1.3493704190941671E-2</v>
      </c>
      <c r="K34" s="28">
        <f t="shared" si="4"/>
        <v>-7.8032966935633876E-3</v>
      </c>
      <c r="L34" s="28">
        <f t="shared" si="0"/>
        <v>-6.6299341008565563E-3</v>
      </c>
    </row>
    <row r="35" spans="5:12">
      <c r="E35" s="8">
        <f>Prices!A35</f>
        <v>44246</v>
      </c>
      <c r="F35" s="5">
        <f>Prices!C35</f>
        <v>162.5</v>
      </c>
      <c r="G35" s="5">
        <f>Prices!D35</f>
        <v>260.43</v>
      </c>
      <c r="H35" s="27">
        <f t="shared" si="1"/>
        <v>55314.5</v>
      </c>
      <c r="I35" s="11">
        <f t="shared" si="2"/>
        <v>-2.3496184123550246E-2</v>
      </c>
      <c r="J35" s="11">
        <f t="shared" si="3"/>
        <v>-7.734511925626659E-3</v>
      </c>
      <c r="K35" s="28">
        <f t="shared" si="4"/>
        <v>-1.2417425459739333E-2</v>
      </c>
      <c r="L35" s="28">
        <f t="shared" si="0"/>
        <v>-1.3305960520438238E-2</v>
      </c>
    </row>
    <row r="36" spans="5:12">
      <c r="E36" s="8">
        <f>Prices!A36</f>
        <v>44249</v>
      </c>
      <c r="F36" s="5">
        <f>Prices!C36</f>
        <v>159.04</v>
      </c>
      <c r="G36" s="5">
        <f>Prices!D36</f>
        <v>238.17</v>
      </c>
      <c r="H36" s="27">
        <f t="shared" si="1"/>
        <v>51629.5</v>
      </c>
      <c r="I36" s="11">
        <f t="shared" si="2"/>
        <v>-2.1292307692307742E-2</v>
      </c>
      <c r="J36" s="11">
        <f t="shared" si="3"/>
        <v>-8.5474023729985096E-2</v>
      </c>
      <c r="K36" s="28">
        <f t="shared" si="4"/>
        <v>-6.6619060101781633E-2</v>
      </c>
      <c r="L36" s="28">
        <f t="shared" si="0"/>
        <v>-6.2787019004825223E-2</v>
      </c>
    </row>
    <row r="37" spans="5:12">
      <c r="E37" s="8">
        <f>Prices!A37</f>
        <v>44250</v>
      </c>
      <c r="F37" s="5">
        <f>Prices!C37</f>
        <v>159.72</v>
      </c>
      <c r="G37" s="5">
        <f>Prices!D37</f>
        <v>232.95</v>
      </c>
      <c r="H37" s="27">
        <f t="shared" si="1"/>
        <v>50914.5</v>
      </c>
      <c r="I37" s="11">
        <f t="shared" si="2"/>
        <v>4.2756539235412902E-3</v>
      </c>
      <c r="J37" s="11">
        <f t="shared" si="3"/>
        <v>-2.1917118024940164E-2</v>
      </c>
      <c r="K37" s="28">
        <f t="shared" si="4"/>
        <v>-1.384867178647866E-2</v>
      </c>
      <c r="L37" s="28">
        <f t="shared" si="0"/>
        <v>-1.265847588125874E-2</v>
      </c>
    </row>
    <row r="38" spans="5:12">
      <c r="E38" s="8">
        <f>Prices!A38</f>
        <v>44251</v>
      </c>
      <c r="F38" s="5">
        <f>Prices!C38</f>
        <v>157.97999999999999</v>
      </c>
      <c r="G38" s="5">
        <f>Prices!D38</f>
        <v>247.34</v>
      </c>
      <c r="H38" s="27">
        <f t="shared" si="1"/>
        <v>52899</v>
      </c>
      <c r="I38" s="11">
        <f t="shared" si="2"/>
        <v>-1.0894064613072935E-2</v>
      </c>
      <c r="J38" s="11">
        <f t="shared" si="3"/>
        <v>6.1772912642197961E-2</v>
      </c>
      <c r="K38" s="28">
        <f t="shared" si="4"/>
        <v>3.8977108682202513E-2</v>
      </c>
      <c r="L38" s="28">
        <f t="shared" si="0"/>
        <v>3.6086530941440369E-2</v>
      </c>
    </row>
    <row r="39" spans="5:12">
      <c r="E39" s="8">
        <f>Prices!A39</f>
        <v>44252</v>
      </c>
      <c r="F39" s="5">
        <f>Prices!C39</f>
        <v>152.86000000000001</v>
      </c>
      <c r="G39" s="5">
        <f>Prices!D39</f>
        <v>227.41</v>
      </c>
      <c r="H39" s="27">
        <f t="shared" si="1"/>
        <v>49397.5</v>
      </c>
      <c r="I39" s="11">
        <f t="shared" si="2"/>
        <v>-3.2409165717179243E-2</v>
      </c>
      <c r="J39" s="11">
        <f t="shared" si="3"/>
        <v>-8.057734292876205E-2</v>
      </c>
      <c r="K39" s="28">
        <f t="shared" si="4"/>
        <v>-6.6192177545889339E-2</v>
      </c>
      <c r="L39" s="28">
        <f t="shared" si="0"/>
        <v>-6.3550816817182193E-2</v>
      </c>
    </row>
    <row r="40" spans="5:12">
      <c r="E40" s="8">
        <f>Prices!A40</f>
        <v>44253</v>
      </c>
      <c r="F40" s="5">
        <f>Prices!C40</f>
        <v>154.65</v>
      </c>
      <c r="G40" s="5">
        <f>Prices!D40</f>
        <v>225.17</v>
      </c>
      <c r="H40" s="27">
        <f t="shared" si="1"/>
        <v>49240.5</v>
      </c>
      <c r="I40" s="11">
        <f t="shared" si="2"/>
        <v>1.1710061494177627E-2</v>
      </c>
      <c r="J40" s="11">
        <f t="shared" si="3"/>
        <v>-9.850050569456089E-3</v>
      </c>
      <c r="K40" s="28">
        <f t="shared" si="4"/>
        <v>-3.1782984968874942E-3</v>
      </c>
      <c r="L40" s="28">
        <f t="shared" si="0"/>
        <v>-2.2289647764945552E-3</v>
      </c>
    </row>
    <row r="41" spans="5:12">
      <c r="E41" s="8">
        <f>Prices!A41</f>
        <v>44256</v>
      </c>
      <c r="F41" s="5">
        <f>Prices!C41</f>
        <v>157.31</v>
      </c>
      <c r="G41" s="5">
        <f>Prices!D41</f>
        <v>239.48</v>
      </c>
      <c r="H41" s="27">
        <f t="shared" si="1"/>
        <v>51653</v>
      </c>
      <c r="I41" s="11">
        <f t="shared" si="2"/>
        <v>1.7200129324280611E-2</v>
      </c>
      <c r="J41" s="11">
        <f t="shared" si="3"/>
        <v>6.355198294621843E-2</v>
      </c>
      <c r="K41" s="28">
        <f t="shared" si="4"/>
        <v>4.8994222235761213E-2</v>
      </c>
      <c r="L41" s="28">
        <f t="shared" si="0"/>
        <v>4.7167492361337562E-2</v>
      </c>
    </row>
    <row r="42" spans="5:12">
      <c r="E42" s="8">
        <f>Prices!A42</f>
        <v>44257</v>
      </c>
      <c r="F42" s="5">
        <f>Prices!C42</f>
        <v>154.72999999999999</v>
      </c>
      <c r="G42" s="5">
        <f>Prices!D42</f>
        <v>228.81</v>
      </c>
      <c r="H42" s="27">
        <f t="shared" si="1"/>
        <v>49794.5</v>
      </c>
      <c r="I42" s="11">
        <f t="shared" si="2"/>
        <v>-1.6400737397495469E-2</v>
      </c>
      <c r="J42" s="11">
        <f t="shared" si="3"/>
        <v>-4.4554868882578869E-2</v>
      </c>
      <c r="K42" s="28">
        <f t="shared" si="4"/>
        <v>-3.5980485160590867E-2</v>
      </c>
      <c r="L42" s="28">
        <f t="shared" si="0"/>
        <v>-3.4602923788747221E-2</v>
      </c>
    </row>
    <row r="43" spans="5:12">
      <c r="E43" s="8">
        <f>Prices!A43</f>
        <v>44258</v>
      </c>
      <c r="F43" s="5">
        <f>Prices!C43</f>
        <v>150.25</v>
      </c>
      <c r="G43" s="5">
        <f>Prices!D43</f>
        <v>217.73</v>
      </c>
      <c r="H43" s="27">
        <f t="shared" si="1"/>
        <v>47684.5</v>
      </c>
      <c r="I43" s="11">
        <f t="shared" si="2"/>
        <v>-2.895366121631222E-2</v>
      </c>
      <c r="J43" s="11">
        <f t="shared" si="3"/>
        <v>-4.8424456973034449E-2</v>
      </c>
      <c r="K43" s="28">
        <f t="shared" si="4"/>
        <v>-4.237415778851078E-2</v>
      </c>
      <c r="L43" s="28">
        <f t="shared" si="0"/>
        <v>-4.1541904392544654E-2</v>
      </c>
    </row>
    <row r="44" spans="5:12">
      <c r="E44" s="8">
        <f>Prices!A44</f>
        <v>44259</v>
      </c>
      <c r="F44" s="5">
        <f>Prices!C44</f>
        <v>148.88</v>
      </c>
      <c r="G44" s="5">
        <f>Prices!D44</f>
        <v>207.15</v>
      </c>
      <c r="H44" s="27">
        <f t="shared" si="1"/>
        <v>45960.5</v>
      </c>
      <c r="I44" s="11">
        <f t="shared" si="2"/>
        <v>-9.1181364392679178E-3</v>
      </c>
      <c r="J44" s="11">
        <f t="shared" si="3"/>
        <v>-4.859229320718314E-2</v>
      </c>
      <c r="K44" s="28">
        <f t="shared" si="4"/>
        <v>-3.6154305906531473E-2</v>
      </c>
      <c r="L44" s="28">
        <f t="shared" si="0"/>
        <v>-3.463893645072514E-2</v>
      </c>
    </row>
    <row r="45" spans="5:12">
      <c r="E45" s="8">
        <f>Prices!A45</f>
        <v>44260</v>
      </c>
      <c r="F45" s="5">
        <f>Prices!C45</f>
        <v>150.02000000000001</v>
      </c>
      <c r="G45" s="5">
        <f>Prices!D45</f>
        <v>199.32</v>
      </c>
      <c r="H45" s="27">
        <f t="shared" si="1"/>
        <v>44900</v>
      </c>
      <c r="I45" s="11">
        <f t="shared" si="2"/>
        <v>7.6571735626008519E-3</v>
      </c>
      <c r="J45" s="11">
        <f t="shared" si="3"/>
        <v>-3.7798696596669137E-2</v>
      </c>
      <c r="K45" s="28">
        <f t="shared" si="4"/>
        <v>-2.3074161508251652E-2</v>
      </c>
      <c r="L45" s="28">
        <f t="shared" si="0"/>
        <v>-2.173091896847016E-2</v>
      </c>
    </row>
    <row r="46" spans="5:12">
      <c r="E46" s="8">
        <f>Prices!A46</f>
        <v>44263</v>
      </c>
      <c r="F46" s="5">
        <f>Prices!C46</f>
        <v>147.6</v>
      </c>
      <c r="G46" s="5">
        <f>Prices!D46</f>
        <v>187.67</v>
      </c>
      <c r="H46" s="27">
        <f t="shared" si="1"/>
        <v>42910.5</v>
      </c>
      <c r="I46" s="11">
        <f t="shared" si="2"/>
        <v>-1.6131182508998906E-2</v>
      </c>
      <c r="J46" s="11">
        <f t="shared" si="3"/>
        <v>-5.8448725667268747E-2</v>
      </c>
      <c r="K46" s="28">
        <f t="shared" si="4"/>
        <v>-4.430957683741648E-2</v>
      </c>
      <c r="L46" s="28">
        <f t="shared" si="0"/>
        <v>-4.3490286397349101E-2</v>
      </c>
    </row>
    <row r="47" spans="5:12">
      <c r="E47" s="8">
        <f>Prices!A47</f>
        <v>44264</v>
      </c>
      <c r="F47" s="5">
        <f>Prices!C47</f>
        <v>153.13999999999999</v>
      </c>
      <c r="G47" s="5">
        <f>Prices!D47</f>
        <v>224.53</v>
      </c>
      <c r="H47" s="27">
        <f t="shared" si="1"/>
        <v>48993.5</v>
      </c>
      <c r="I47" s="11">
        <f t="shared" si="2"/>
        <v>3.7533875338753332E-2</v>
      </c>
      <c r="J47" s="11">
        <f t="shared" si="3"/>
        <v>0.19640858954547885</v>
      </c>
      <c r="K47" s="28">
        <f t="shared" si="4"/>
        <v>0.14176017524848231</v>
      </c>
      <c r="L47" s="28">
        <f t="shared" si="0"/>
        <v>0.14024942749065819</v>
      </c>
    </row>
    <row r="48" spans="5:12">
      <c r="E48" s="8">
        <f>Prices!A48</f>
        <v>44265</v>
      </c>
      <c r="F48" s="5">
        <f>Prices!C48</f>
        <v>152.88</v>
      </c>
      <c r="G48" s="5">
        <f>Prices!D48</f>
        <v>222.69</v>
      </c>
      <c r="H48" s="27">
        <f t="shared" si="1"/>
        <v>48691.5</v>
      </c>
      <c r="I48" s="11">
        <f t="shared" si="2"/>
        <v>-1.6977928692698898E-3</v>
      </c>
      <c r="J48" s="11">
        <f t="shared" si="3"/>
        <v>-8.1948960049882131E-3</v>
      </c>
      <c r="K48" s="28">
        <f t="shared" si="4"/>
        <v>-6.1640829906007936E-3</v>
      </c>
      <c r="L48" s="28">
        <f t="shared" si="0"/>
        <v>-5.898294750927591E-3</v>
      </c>
    </row>
    <row r="49" spans="5:12">
      <c r="E49" s="8">
        <f>Prices!A49</f>
        <v>44266</v>
      </c>
      <c r="F49" s="5">
        <f>Prices!C49</f>
        <v>155.68</v>
      </c>
      <c r="G49" s="5">
        <f>Prices!D49</f>
        <v>233.2</v>
      </c>
      <c r="H49" s="27">
        <f t="shared" si="1"/>
        <v>50548</v>
      </c>
      <c r="I49" s="11">
        <f t="shared" si="2"/>
        <v>1.8315018315018389E-2</v>
      </c>
      <c r="J49" s="11">
        <f t="shared" si="3"/>
        <v>4.7195653150118956E-2</v>
      </c>
      <c r="K49" s="28">
        <f t="shared" si="4"/>
        <v>3.8127804647628438E-2</v>
      </c>
      <c r="L49" s="28">
        <f t="shared" si="0"/>
        <v>3.6986903066451755E-2</v>
      </c>
    </row>
    <row r="50" spans="5:12">
      <c r="E50" s="8">
        <f>Prices!A50</f>
        <v>44267</v>
      </c>
      <c r="F50" s="5">
        <f>Prices!C50</f>
        <v>154.47</v>
      </c>
      <c r="G50" s="5">
        <f>Prices!D50</f>
        <v>231.24</v>
      </c>
      <c r="H50" s="27">
        <f t="shared" si="1"/>
        <v>50133</v>
      </c>
      <c r="I50" s="11">
        <f t="shared" si="2"/>
        <v>-7.7723535457348914E-3</v>
      </c>
      <c r="J50" s="11">
        <f t="shared" si="3"/>
        <v>-8.4048027444252986E-3</v>
      </c>
      <c r="K50" s="28">
        <f t="shared" si="4"/>
        <v>-8.2100182005222754E-3</v>
      </c>
      <c r="L50" s="28">
        <f t="shared" si="0"/>
        <v>-8.1812440918225884E-3</v>
      </c>
    </row>
    <row r="51" spans="5:12">
      <c r="E51" s="8">
        <f>Prices!A51</f>
        <v>44270</v>
      </c>
      <c r="F51" s="5">
        <f>Prices!C51</f>
        <v>154.08000000000001</v>
      </c>
      <c r="G51" s="5">
        <f>Prices!D51</f>
        <v>235.98</v>
      </c>
      <c r="H51" s="27">
        <f t="shared" si="1"/>
        <v>50805</v>
      </c>
      <c r="I51" s="11">
        <f t="shared" si="2"/>
        <v>-2.5247620897260723E-3</v>
      </c>
      <c r="J51" s="11">
        <f t="shared" si="3"/>
        <v>2.0498183705241223E-2</v>
      </c>
      <c r="K51" s="28">
        <f t="shared" si="4"/>
        <v>1.3404344443779546E-2</v>
      </c>
      <c r="L51" s="28">
        <f t="shared" si="0"/>
        <v>1.2360014265662857E-2</v>
      </c>
    </row>
    <row r="52" spans="5:12">
      <c r="E52" s="8">
        <f>Prices!A52</f>
        <v>44271</v>
      </c>
      <c r="F52" s="5">
        <f>Prices!C52</f>
        <v>154.59</v>
      </c>
      <c r="G52" s="5">
        <f>Prices!D52</f>
        <v>225.63</v>
      </c>
      <c r="H52" s="27">
        <f t="shared" si="1"/>
        <v>49303.5</v>
      </c>
      <c r="I52" s="11">
        <f t="shared" si="2"/>
        <v>3.3099688473519654E-3</v>
      </c>
      <c r="J52" s="11">
        <f t="shared" si="3"/>
        <v>-4.3859649122806994E-2</v>
      </c>
      <c r="K52" s="28">
        <f t="shared" si="4"/>
        <v>-2.9554177738411572E-2</v>
      </c>
      <c r="L52" s="28">
        <f t="shared" si="0"/>
        <v>-2.7186094536875281E-2</v>
      </c>
    </row>
    <row r="53" spans="5:12">
      <c r="E53" s="8">
        <f>Prices!A53</f>
        <v>44272</v>
      </c>
      <c r="F53" s="5">
        <f>Prices!C53</f>
        <v>156.79</v>
      </c>
      <c r="G53" s="5">
        <f>Prices!D53</f>
        <v>233.94</v>
      </c>
      <c r="H53" s="27">
        <f t="shared" si="1"/>
        <v>50770</v>
      </c>
      <c r="I53" s="11">
        <f t="shared" si="2"/>
        <v>1.4231192185781671E-2</v>
      </c>
      <c r="J53" s="11">
        <f t="shared" si="3"/>
        <v>3.68302087488366E-2</v>
      </c>
      <c r="K53" s="28">
        <f t="shared" si="4"/>
        <v>2.9744338637216424E-2</v>
      </c>
      <c r="L53" s="28">
        <f t="shared" si="0"/>
        <v>2.8841890155905638E-2</v>
      </c>
    </row>
    <row r="54" spans="5:12">
      <c r="E54" s="8">
        <f>Prices!A54</f>
        <v>44273</v>
      </c>
      <c r="F54" s="5">
        <f>Prices!C54</f>
        <v>151.4</v>
      </c>
      <c r="G54" s="5">
        <f>Prices!D54</f>
        <v>217.72</v>
      </c>
      <c r="H54" s="27">
        <f t="shared" si="1"/>
        <v>47798</v>
      </c>
      <c r="I54" s="11">
        <f t="shared" si="2"/>
        <v>-3.4377192422986078E-2</v>
      </c>
      <c r="J54" s="11">
        <f t="shared" si="3"/>
        <v>-6.9334017269385304E-2</v>
      </c>
      <c r="K54" s="28">
        <f t="shared" si="4"/>
        <v>-5.8538506992318301E-2</v>
      </c>
      <c r="L54" s="28">
        <f t="shared" si="0"/>
        <v>-5.6977450642196927E-2</v>
      </c>
    </row>
    <row r="55" spans="5:12">
      <c r="E55" s="8">
        <f>Prices!A55</f>
        <v>44274</v>
      </c>
      <c r="F55" s="5">
        <f>Prices!C55</f>
        <v>153.75</v>
      </c>
      <c r="G55" s="5">
        <f>Prices!D55</f>
        <v>218.29</v>
      </c>
      <c r="H55" s="27">
        <f t="shared" si="1"/>
        <v>48118.5</v>
      </c>
      <c r="I55" s="11">
        <f t="shared" si="2"/>
        <v>1.5521796565389658E-2</v>
      </c>
      <c r="J55" s="11">
        <f t="shared" si="3"/>
        <v>2.6180415212198843E-3</v>
      </c>
      <c r="K55" s="28">
        <f t="shared" si="4"/>
        <v>6.7053014770492485E-3</v>
      </c>
      <c r="L55" s="28">
        <f t="shared" si="0"/>
        <v>7.1792712566094777E-3</v>
      </c>
    </row>
    <row r="56" spans="5:12">
      <c r="E56" s="8">
        <f>Prices!A56</f>
        <v>44277</v>
      </c>
      <c r="F56" s="5">
        <f>Prices!C56</f>
        <v>155.54</v>
      </c>
      <c r="G56" s="5">
        <f>Prices!D56</f>
        <v>223.33</v>
      </c>
      <c r="H56" s="27">
        <f t="shared" si="1"/>
        <v>49053.5</v>
      </c>
      <c r="I56" s="11">
        <f t="shared" si="2"/>
        <v>1.1642276422764176E-2</v>
      </c>
      <c r="J56" s="11">
        <f t="shared" si="3"/>
        <v>2.3088551926336621E-2</v>
      </c>
      <c r="K56" s="28">
        <f t="shared" si="4"/>
        <v>1.9431195901784139E-2</v>
      </c>
      <c r="L56" s="28">
        <f t="shared" si="0"/>
        <v>1.9042513233906121E-2</v>
      </c>
    </row>
    <row r="57" spans="5:12">
      <c r="E57" s="8">
        <f>Prices!A57</f>
        <v>44278</v>
      </c>
      <c r="F57" s="5">
        <f>Prices!C57</f>
        <v>156.88</v>
      </c>
      <c r="G57" s="5">
        <f>Prices!D57</f>
        <v>220.72</v>
      </c>
      <c r="H57" s="27">
        <f t="shared" si="1"/>
        <v>48796</v>
      </c>
      <c r="I57" s="11">
        <f t="shared" si="2"/>
        <v>8.6151472290086368E-3</v>
      </c>
      <c r="J57" s="11">
        <f t="shared" si="3"/>
        <v>-1.1686741593158167E-2</v>
      </c>
      <c r="K57" s="28">
        <f t="shared" si="4"/>
        <v>-5.249370585177408E-3</v>
      </c>
      <c r="L57" s="28">
        <f t="shared" si="0"/>
        <v>-4.5104135659084204E-3</v>
      </c>
    </row>
    <row r="58" spans="5:12">
      <c r="E58" s="8">
        <f>Prices!A58</f>
        <v>44279</v>
      </c>
      <c r="F58" s="5">
        <f>Prices!C58</f>
        <v>154.35</v>
      </c>
      <c r="G58" s="5">
        <f>Prices!D58</f>
        <v>210.09</v>
      </c>
      <c r="H58" s="27">
        <f t="shared" si="1"/>
        <v>46948.5</v>
      </c>
      <c r="I58" s="11">
        <f t="shared" si="2"/>
        <v>-1.6126976032636419E-2</v>
      </c>
      <c r="J58" s="11">
        <f t="shared" si="3"/>
        <v>-4.8160565422254421E-2</v>
      </c>
      <c r="K58" s="28">
        <f t="shared" si="4"/>
        <v>-3.7861709976227557E-2</v>
      </c>
      <c r="L58" s="28">
        <f t="shared" si="0"/>
        <v>-3.683730642089858E-2</v>
      </c>
    </row>
    <row r="59" spans="5:12">
      <c r="E59" s="8">
        <f>Prices!A59</f>
        <v>44280</v>
      </c>
      <c r="F59" s="5">
        <f>Prices!C59</f>
        <v>152.31</v>
      </c>
      <c r="G59" s="5">
        <f>Prices!D59</f>
        <v>213.46</v>
      </c>
      <c r="H59" s="27">
        <f t="shared" si="1"/>
        <v>47250</v>
      </c>
      <c r="I59" s="11">
        <f t="shared" si="2"/>
        <v>-1.3216715257531533E-2</v>
      </c>
      <c r="J59" s="11">
        <f t="shared" si="3"/>
        <v>1.6040744442857843E-2</v>
      </c>
      <c r="K59" s="28">
        <f t="shared" si="4"/>
        <v>6.4219304131122399E-3</v>
      </c>
      <c r="L59" s="28">
        <f t="shared" si="0"/>
        <v>5.6987940020305711E-3</v>
      </c>
    </row>
    <row r="60" spans="5:12">
      <c r="E60" s="8">
        <f>Prices!A60</f>
        <v>44281</v>
      </c>
      <c r="F60" s="5">
        <f>Prices!C60</f>
        <v>152.6</v>
      </c>
      <c r="G60" s="5">
        <f>Prices!D60</f>
        <v>206.24</v>
      </c>
      <c r="H60" s="27">
        <f t="shared" si="1"/>
        <v>46196</v>
      </c>
      <c r="I60" s="11">
        <f t="shared" si="2"/>
        <v>1.9040115553804217E-3</v>
      </c>
      <c r="J60" s="11">
        <f t="shared" si="3"/>
        <v>-3.3823667197601416E-2</v>
      </c>
      <c r="K60" s="28">
        <f t="shared" si="4"/>
        <v>-2.2306878306878306E-2</v>
      </c>
      <c r="L60" s="28">
        <f t="shared" si="0"/>
        <v>-2.1194618510089486E-2</v>
      </c>
    </row>
    <row r="61" spans="5:12">
      <c r="E61" s="8">
        <f>Prices!A61</f>
        <v>44284</v>
      </c>
      <c r="F61" s="5">
        <f>Prices!C61</f>
        <v>153.79</v>
      </c>
      <c r="G61" s="5">
        <f>Prices!D61</f>
        <v>203.76</v>
      </c>
      <c r="H61" s="27">
        <f t="shared" si="1"/>
        <v>45943</v>
      </c>
      <c r="I61" s="11">
        <f t="shared" si="2"/>
        <v>7.7981651376146646E-3</v>
      </c>
      <c r="J61" s="11">
        <f t="shared" si="3"/>
        <v>-1.2024825446082322E-2</v>
      </c>
      <c r="K61" s="28">
        <f t="shared" si="4"/>
        <v>-5.4766646462897223E-3</v>
      </c>
      <c r="L61" s="28">
        <f t="shared" si="0"/>
        <v>-5.0177787542312327E-3</v>
      </c>
    </row>
    <row r="62" spans="5:12">
      <c r="E62" s="8">
        <f>Prices!A62</f>
        <v>44285</v>
      </c>
      <c r="F62" s="5">
        <f>Prices!C62</f>
        <v>152.76</v>
      </c>
      <c r="G62" s="5">
        <f>Prices!D62</f>
        <v>211.87</v>
      </c>
      <c r="H62" s="27">
        <f t="shared" si="1"/>
        <v>47056.5</v>
      </c>
      <c r="I62" s="11">
        <f t="shared" si="2"/>
        <v>-6.69744456726706E-3</v>
      </c>
      <c r="J62" s="11">
        <f t="shared" si="3"/>
        <v>3.9801727522575645E-2</v>
      </c>
      <c r="K62" s="28">
        <f t="shared" si="4"/>
        <v>2.4236553990814706E-2</v>
      </c>
      <c r="L62" s="28">
        <f t="shared" si="0"/>
        <v>2.3365162686898817E-2</v>
      </c>
    </row>
    <row r="63" spans="5:12">
      <c r="E63" s="8">
        <f>Prices!A63</f>
        <v>44286</v>
      </c>
      <c r="F63" s="5">
        <f>Prices!C63</f>
        <v>154.69999999999999</v>
      </c>
      <c r="G63" s="5">
        <f>Prices!D63</f>
        <v>222.64</v>
      </c>
      <c r="H63" s="27">
        <f t="shared" si="1"/>
        <v>48866</v>
      </c>
      <c r="I63" s="11">
        <f t="shared" si="2"/>
        <v>1.2699659596753062E-2</v>
      </c>
      <c r="J63" s="11">
        <f t="shared" si="3"/>
        <v>5.083305800726852E-2</v>
      </c>
      <c r="K63" s="28">
        <f t="shared" si="4"/>
        <v>3.8453773655074221E-2</v>
      </c>
      <c r="L63" s="28">
        <f t="shared" si="0"/>
        <v>3.7353633595838029E-2</v>
      </c>
    </row>
    <row r="64" spans="5:12">
      <c r="E64" s="8">
        <f>Prices!A64</f>
        <v>44287</v>
      </c>
      <c r="F64" s="5">
        <f>Prices!C64</f>
        <v>158.05000000000001</v>
      </c>
      <c r="G64" s="5">
        <f>Prices!D64</f>
        <v>220.58</v>
      </c>
      <c r="H64" s="27">
        <f t="shared" si="1"/>
        <v>48892</v>
      </c>
      <c r="I64" s="11">
        <f t="shared" si="2"/>
        <v>2.165481577246298E-2</v>
      </c>
      <c r="J64" s="11">
        <f t="shared" si="3"/>
        <v>-9.2526051024073575E-3</v>
      </c>
      <c r="K64" s="28">
        <f t="shared" si="4"/>
        <v>5.3206728604755858E-4</v>
      </c>
      <c r="L64" s="28">
        <f t="shared" si="0"/>
        <v>1.6725749444934787E-3</v>
      </c>
    </row>
    <row r="65" spans="5:12">
      <c r="E65" s="8">
        <f>Prices!A65</f>
        <v>44288</v>
      </c>
      <c r="F65" s="5">
        <f>Prices!C65</f>
        <v>161.34</v>
      </c>
      <c r="G65" s="5">
        <f>Prices!D65</f>
        <v>230.35</v>
      </c>
      <c r="H65" s="27">
        <f t="shared" si="1"/>
        <v>50686.5</v>
      </c>
      <c r="I65" s="11">
        <f t="shared" si="2"/>
        <v>2.0816197405884161E-2</v>
      </c>
      <c r="J65" s="11">
        <f t="shared" si="3"/>
        <v>4.4292320246622455E-2</v>
      </c>
      <c r="K65" s="28">
        <f t="shared" si="4"/>
        <v>3.6703346150699499E-2</v>
      </c>
      <c r="L65" s="28">
        <f t="shared" si="0"/>
        <v>3.5993961419575782E-2</v>
      </c>
    </row>
    <row r="66" spans="5:12">
      <c r="E66" s="8">
        <f>Prices!A66</f>
        <v>44291</v>
      </c>
      <c r="F66" s="5">
        <f>Prices!C66</f>
        <v>161.19</v>
      </c>
      <c r="G66" s="5">
        <f>Prices!D66</f>
        <v>230.54</v>
      </c>
      <c r="H66" s="27">
        <f t="shared" ref="H66:H129" si="5">$B$2*F66+$B$3*G66</f>
        <v>50700</v>
      </c>
      <c r="I66" s="11">
        <f t="shared" si="2"/>
        <v>-9.2971364819639075E-4</v>
      </c>
      <c r="J66" s="11">
        <f t="shared" si="3"/>
        <v>8.2483177772953219E-4</v>
      </c>
      <c r="K66" s="28">
        <f t="shared" si="4"/>
        <v>2.6634310911189372E-4</v>
      </c>
      <c r="L66" s="28">
        <f t="shared" ref="L66:L129" si="6">$D$2*I66+$D$3*J66</f>
        <v>2.0463364614449296E-4</v>
      </c>
    </row>
    <row r="67" spans="5:12">
      <c r="E67" s="8">
        <f>Prices!A67</f>
        <v>44292</v>
      </c>
      <c r="F67" s="5">
        <f>Prices!C67</f>
        <v>163.97</v>
      </c>
      <c r="G67" s="5">
        <f>Prices!D67</f>
        <v>223.66</v>
      </c>
      <c r="H67" s="27">
        <f t="shared" si="5"/>
        <v>49946</v>
      </c>
      <c r="I67" s="11">
        <f t="shared" ref="I67:I130" si="7">(F67-F66)/F66</f>
        <v>1.7246727464482917E-2</v>
      </c>
      <c r="J67" s="11">
        <f t="shared" ref="J67:J130" si="8">(G67-G66)/G66</f>
        <v>-2.9842977357508439E-2</v>
      </c>
      <c r="K67" s="28">
        <f t="shared" ref="K67:K130" si="9">(H67-H66)/H66</f>
        <v>-1.4871794871794871E-2</v>
      </c>
      <c r="L67" s="28">
        <f t="shared" si="6"/>
        <v>-1.3197670535613087E-2</v>
      </c>
    </row>
    <row r="68" spans="5:12">
      <c r="E68" s="8">
        <f>Prices!A68</f>
        <v>44293</v>
      </c>
      <c r="F68" s="5">
        <f>Prices!C68</f>
        <v>164.97</v>
      </c>
      <c r="G68" s="5">
        <f>Prices!D68</f>
        <v>227.93</v>
      </c>
      <c r="H68" s="27">
        <f t="shared" si="5"/>
        <v>50686.5</v>
      </c>
      <c r="I68" s="11">
        <f t="shared" si="7"/>
        <v>6.0986765871805819E-3</v>
      </c>
      <c r="J68" s="11">
        <f t="shared" si="8"/>
        <v>1.9091478136457167E-2</v>
      </c>
      <c r="K68" s="28">
        <f t="shared" si="9"/>
        <v>1.4826012093060505E-2</v>
      </c>
      <c r="L68" s="28">
        <f t="shared" si="6"/>
        <v>1.449877217065748E-2</v>
      </c>
    </row>
    <row r="69" spans="5:12">
      <c r="E69" s="8">
        <f>Prices!A69</f>
        <v>44294</v>
      </c>
      <c r="F69" s="5">
        <f>Prices!C69</f>
        <v>168.61</v>
      </c>
      <c r="G69" s="5">
        <f>Prices!D69</f>
        <v>225.67</v>
      </c>
      <c r="H69" s="27">
        <f t="shared" si="5"/>
        <v>50711.5</v>
      </c>
      <c r="I69" s="11">
        <f t="shared" si="7"/>
        <v>2.2064617809298751E-2</v>
      </c>
      <c r="J69" s="11">
        <f t="shared" si="8"/>
        <v>-9.9153248804458357E-3</v>
      </c>
      <c r="K69" s="28">
        <f t="shared" si="9"/>
        <v>4.9322797983684019E-4</v>
      </c>
      <c r="L69" s="28">
        <f t="shared" si="6"/>
        <v>1.3889710421914024E-3</v>
      </c>
    </row>
    <row r="70" spans="5:12">
      <c r="E70" s="8">
        <f>Prices!A70</f>
        <v>44295</v>
      </c>
      <c r="F70" s="5">
        <f>Prices!C70</f>
        <v>168.97</v>
      </c>
      <c r="G70" s="5">
        <f>Prices!D70</f>
        <v>233.99</v>
      </c>
      <c r="H70" s="27">
        <f t="shared" si="5"/>
        <v>51995.5</v>
      </c>
      <c r="I70" s="11">
        <f t="shared" si="7"/>
        <v>2.1351046794376681E-3</v>
      </c>
      <c r="J70" s="11">
        <f t="shared" si="8"/>
        <v>3.6867993087251395E-2</v>
      </c>
      <c r="K70" s="28">
        <f t="shared" si="9"/>
        <v>2.5319700659613698E-2</v>
      </c>
      <c r="L70" s="28">
        <f t="shared" si="6"/>
        <v>2.459058369290083E-2</v>
      </c>
    </row>
    <row r="71" spans="5:12">
      <c r="E71" s="8">
        <f>Prices!A71</f>
        <v>44298</v>
      </c>
      <c r="F71" s="5">
        <f>Prices!C71</f>
        <v>170</v>
      </c>
      <c r="G71" s="5">
        <f>Prices!D71</f>
        <v>254.11</v>
      </c>
      <c r="H71" s="27">
        <f t="shared" si="5"/>
        <v>55116.5</v>
      </c>
      <c r="I71" s="11">
        <f t="shared" si="7"/>
        <v>6.0957566431911062E-3</v>
      </c>
      <c r="J71" s="11">
        <f t="shared" si="8"/>
        <v>8.5986580623103562E-2</v>
      </c>
      <c r="K71" s="28">
        <f t="shared" si="9"/>
        <v>6.0024425190641495E-2</v>
      </c>
      <c r="L71" s="28">
        <f t="shared" si="6"/>
        <v>5.7746707758607616E-2</v>
      </c>
    </row>
    <row r="72" spans="5:12">
      <c r="E72" s="8">
        <f>Prices!A72</f>
        <v>44299</v>
      </c>
      <c r="F72" s="5">
        <f>Prices!C72</f>
        <v>166.65</v>
      </c>
      <c r="G72" s="5">
        <f>Prices!D72</f>
        <v>244.08</v>
      </c>
      <c r="H72" s="27">
        <f t="shared" si="5"/>
        <v>53277</v>
      </c>
      <c r="I72" s="11">
        <f t="shared" si="7"/>
        <v>-1.9705882352941143E-2</v>
      </c>
      <c r="J72" s="11">
        <f t="shared" si="8"/>
        <v>-3.9471095194994296E-2</v>
      </c>
      <c r="K72" s="28">
        <f t="shared" si="9"/>
        <v>-3.3374760734081445E-2</v>
      </c>
      <c r="L72" s="28">
        <f t="shared" si="6"/>
        <v>-3.2484471825837059E-2</v>
      </c>
    </row>
    <row r="73" spans="5:12">
      <c r="E73" s="8">
        <f>Prices!A73</f>
        <v>44300</v>
      </c>
      <c r="F73" s="5">
        <f>Prices!C73</f>
        <v>168.95</v>
      </c>
      <c r="G73" s="5">
        <f>Prices!D73</f>
        <v>246.28</v>
      </c>
      <c r="H73" s="27">
        <f t="shared" si="5"/>
        <v>53837</v>
      </c>
      <c r="I73" s="11">
        <f t="shared" si="7"/>
        <v>1.3801380138013698E-2</v>
      </c>
      <c r="J73" s="11">
        <f t="shared" si="8"/>
        <v>9.0134382169779932E-3</v>
      </c>
      <c r="K73" s="28">
        <f t="shared" si="9"/>
        <v>1.0511102351859151E-2</v>
      </c>
      <c r="L73" s="28">
        <f t="shared" si="6"/>
        <v>1.0705883787030392E-2</v>
      </c>
    </row>
    <row r="74" spans="5:12">
      <c r="E74" s="8">
        <f>Prices!A74</f>
        <v>44301</v>
      </c>
      <c r="F74" s="5">
        <f>Prices!C74</f>
        <v>169.97</v>
      </c>
      <c r="G74" s="5">
        <f>Prices!D74</f>
        <v>246.59</v>
      </c>
      <c r="H74" s="27">
        <f t="shared" si="5"/>
        <v>53985.5</v>
      </c>
      <c r="I74" s="11">
        <f t="shared" si="7"/>
        <v>6.0372891387985217E-3</v>
      </c>
      <c r="J74" s="11">
        <f t="shared" si="8"/>
        <v>1.2587299009257848E-3</v>
      </c>
      <c r="K74" s="28">
        <f t="shared" si="9"/>
        <v>2.7583260582870516E-3</v>
      </c>
      <c r="L74" s="28">
        <f t="shared" si="6"/>
        <v>2.9478588725698773E-3</v>
      </c>
    </row>
    <row r="75" spans="5:12">
      <c r="E75" s="8">
        <f>Prices!A75</f>
        <v>44302</v>
      </c>
      <c r="F75" s="5">
        <f>Prices!C75</f>
        <v>168.6</v>
      </c>
      <c r="G75" s="5">
        <f>Prices!D75</f>
        <v>238.21</v>
      </c>
      <c r="H75" s="27">
        <f t="shared" si="5"/>
        <v>52591.5</v>
      </c>
      <c r="I75" s="11">
        <f t="shared" si="7"/>
        <v>-8.0602459257516305E-3</v>
      </c>
      <c r="J75" s="11">
        <f t="shared" si="8"/>
        <v>-3.3983535423172048E-2</v>
      </c>
      <c r="K75" s="28">
        <f t="shared" si="9"/>
        <v>-2.5821748432449453E-2</v>
      </c>
      <c r="L75" s="28">
        <f t="shared" si="6"/>
        <v>-2.4820150153535253E-2</v>
      </c>
    </row>
    <row r="76" spans="5:12">
      <c r="E76" s="8">
        <f>Prices!A76</f>
        <v>44305</v>
      </c>
      <c r="F76" s="5">
        <f>Prices!C76</f>
        <v>166.73</v>
      </c>
      <c r="G76" s="5">
        <f>Prices!D76</f>
        <v>239.66</v>
      </c>
      <c r="H76" s="27">
        <f t="shared" si="5"/>
        <v>52622</v>
      </c>
      <c r="I76" s="11">
        <f t="shared" si="7"/>
        <v>-1.1091340450771084E-2</v>
      </c>
      <c r="J76" s="11">
        <f t="shared" si="8"/>
        <v>6.0870660341714811E-3</v>
      </c>
      <c r="K76" s="28">
        <f t="shared" si="9"/>
        <v>5.7994162554785467E-4</v>
      </c>
      <c r="L76" s="28">
        <f t="shared" si="6"/>
        <v>1.482906148251445E-5</v>
      </c>
    </row>
    <row r="77" spans="5:12">
      <c r="E77" s="8">
        <f>Prices!A77</f>
        <v>44306</v>
      </c>
      <c r="F77" s="5">
        <f>Prices!C77</f>
        <v>168.1</v>
      </c>
      <c r="G77" s="5">
        <f>Prices!D77</f>
        <v>248.04</v>
      </c>
      <c r="H77" s="27">
        <f t="shared" si="5"/>
        <v>54016</v>
      </c>
      <c r="I77" s="11">
        <f t="shared" si="7"/>
        <v>8.2168775865171517E-3</v>
      </c>
      <c r="J77" s="11">
        <f t="shared" si="8"/>
        <v>3.4966202119669512E-2</v>
      </c>
      <c r="K77" s="28">
        <f t="shared" si="9"/>
        <v>2.6490821329481967E-2</v>
      </c>
      <c r="L77" s="28">
        <f t="shared" si="6"/>
        <v>2.5510829319693132E-2</v>
      </c>
    </row>
    <row r="78" spans="5:12">
      <c r="E78" s="8">
        <f>Prices!A78</f>
        <v>44307</v>
      </c>
      <c r="F78" s="5">
        <f>Prices!C78</f>
        <v>165.45</v>
      </c>
      <c r="G78" s="5">
        <f>Prices!D78</f>
        <v>239.9</v>
      </c>
      <c r="H78" s="27">
        <f t="shared" si="5"/>
        <v>52530</v>
      </c>
      <c r="I78" s="11">
        <f t="shared" si="7"/>
        <v>-1.5764425936942331E-2</v>
      </c>
      <c r="J78" s="11">
        <f t="shared" si="8"/>
        <v>-3.2817287534268609E-2</v>
      </c>
      <c r="K78" s="28">
        <f t="shared" si="9"/>
        <v>-2.7510367298578198E-2</v>
      </c>
      <c r="L78" s="28">
        <f t="shared" si="6"/>
        <v>-2.6789428269662397E-2</v>
      </c>
    </row>
    <row r="79" spans="5:12">
      <c r="E79" s="8">
        <f>Prices!A79</f>
        <v>44308</v>
      </c>
      <c r="F79" s="5">
        <f>Prices!C79</f>
        <v>167.04</v>
      </c>
      <c r="G79" s="5">
        <f>Prices!D79</f>
        <v>243.13</v>
      </c>
      <c r="H79" s="27">
        <f t="shared" si="5"/>
        <v>53173.5</v>
      </c>
      <c r="I79" s="11">
        <f t="shared" si="7"/>
        <v>9.6101541251133477E-3</v>
      </c>
      <c r="J79" s="11">
        <f t="shared" si="8"/>
        <v>1.3463943309712336E-2</v>
      </c>
      <c r="K79" s="28">
        <f t="shared" si="9"/>
        <v>1.2250142775556824E-2</v>
      </c>
      <c r="L79" s="28">
        <f t="shared" si="6"/>
        <v>1.2101702802003855E-2</v>
      </c>
    </row>
    <row r="80" spans="5:12">
      <c r="E80" s="8">
        <f>Prices!A80</f>
        <v>44309</v>
      </c>
      <c r="F80" s="5">
        <f>Prices!C80</f>
        <v>170.45</v>
      </c>
      <c r="G80" s="5">
        <f>Prices!D80</f>
        <v>246.07</v>
      </c>
      <c r="H80" s="27">
        <f t="shared" si="5"/>
        <v>53955.5</v>
      </c>
      <c r="I80" s="11">
        <f t="shared" si="7"/>
        <v>2.0414272030651322E-2</v>
      </c>
      <c r="J80" s="11">
        <f t="shared" si="8"/>
        <v>1.2092296302389659E-2</v>
      </c>
      <c r="K80" s="28">
        <f t="shared" si="9"/>
        <v>1.470657376324673E-2</v>
      </c>
      <c r="L80" s="28">
        <f t="shared" si="6"/>
        <v>1.5033954991585569E-2</v>
      </c>
    </row>
    <row r="81" spans="5:12">
      <c r="E81" s="8">
        <f>Prices!A81</f>
        <v>44312</v>
      </c>
      <c r="F81" s="5">
        <f>Prices!C81</f>
        <v>170.87</v>
      </c>
      <c r="G81" s="5">
        <f>Prices!D81</f>
        <v>234.91</v>
      </c>
      <c r="H81" s="27">
        <f t="shared" si="5"/>
        <v>52323.5</v>
      </c>
      <c r="I81" s="11">
        <f t="shared" si="7"/>
        <v>2.4640657084189846E-3</v>
      </c>
      <c r="J81" s="11">
        <f t="shared" si="8"/>
        <v>-4.5352948348031039E-2</v>
      </c>
      <c r="K81" s="28">
        <f t="shared" si="9"/>
        <v>-3.0247148112796655E-2</v>
      </c>
      <c r="L81" s="28">
        <f t="shared" si="6"/>
        <v>-2.8450551671618089E-2</v>
      </c>
    </row>
    <row r="82" spans="5:12">
      <c r="E82" s="8">
        <f>Prices!A82</f>
        <v>44313</v>
      </c>
      <c r="F82" s="5">
        <f>Prices!C82</f>
        <v>172.93</v>
      </c>
      <c r="G82" s="5">
        <f>Prices!D82</f>
        <v>231.47</v>
      </c>
      <c r="H82" s="27">
        <f t="shared" si="5"/>
        <v>52013.5</v>
      </c>
      <c r="I82" s="11">
        <f t="shared" si="7"/>
        <v>1.2055948967050988E-2</v>
      </c>
      <c r="J82" s="11">
        <f t="shared" si="8"/>
        <v>-1.4643906176833671E-2</v>
      </c>
      <c r="K82" s="28">
        <f t="shared" si="9"/>
        <v>-5.9246801150534658E-3</v>
      </c>
      <c r="L82" s="28">
        <f t="shared" si="6"/>
        <v>-5.2060198564554397E-3</v>
      </c>
    </row>
    <row r="83" spans="5:12">
      <c r="E83" s="8">
        <f>Prices!A83</f>
        <v>44314</v>
      </c>
      <c r="F83" s="5">
        <f>Prices!C83</f>
        <v>173.57</v>
      </c>
      <c r="G83" s="5">
        <f>Prices!D83</f>
        <v>225.67</v>
      </c>
      <c r="H83" s="27">
        <f t="shared" si="5"/>
        <v>51207.5</v>
      </c>
      <c r="I83" s="11">
        <f t="shared" si="7"/>
        <v>3.7009194471750786E-3</v>
      </c>
      <c r="J83" s="11">
        <f t="shared" si="8"/>
        <v>-2.5057242839244875E-2</v>
      </c>
      <c r="K83" s="28">
        <f t="shared" si="9"/>
        <v>-1.5495977005969604E-2</v>
      </c>
      <c r="L83" s="28">
        <f t="shared" si="6"/>
        <v>-1.4891784450816677E-2</v>
      </c>
    </row>
    <row r="84" spans="5:12">
      <c r="E84" s="8">
        <f>Prices!A84</f>
        <v>44315</v>
      </c>
      <c r="F84" s="5">
        <f>Prices!C84</f>
        <v>173.37</v>
      </c>
      <c r="G84" s="5">
        <f>Prices!D84</f>
        <v>236.48</v>
      </c>
      <c r="H84" s="27">
        <f t="shared" si="5"/>
        <v>52809</v>
      </c>
      <c r="I84" s="11">
        <f t="shared" si="7"/>
        <v>-1.1522728582127593E-3</v>
      </c>
      <c r="J84" s="11">
        <f t="shared" si="8"/>
        <v>4.7901803518411855E-2</v>
      </c>
      <c r="K84" s="28">
        <f t="shared" si="9"/>
        <v>3.1274715617829421E-2</v>
      </c>
      <c r="L84" s="28">
        <f t="shared" si="6"/>
        <v>3.0562129055804427E-2</v>
      </c>
    </row>
    <row r="85" spans="5:12">
      <c r="E85" s="8">
        <f>Prices!A85</f>
        <v>44316</v>
      </c>
      <c r="F85" s="5">
        <f>Prices!C85</f>
        <v>169.32</v>
      </c>
      <c r="G85" s="5">
        <f>Prices!D85</f>
        <v>228.3</v>
      </c>
      <c r="H85" s="27">
        <f t="shared" si="5"/>
        <v>51177</v>
      </c>
      <c r="I85" s="11">
        <f t="shared" si="7"/>
        <v>-2.3360442983215154E-2</v>
      </c>
      <c r="J85" s="11">
        <f t="shared" si="8"/>
        <v>-3.4590663058186651E-2</v>
      </c>
      <c r="K85" s="28">
        <f t="shared" si="9"/>
        <v>-3.0903823211952508E-2</v>
      </c>
      <c r="L85" s="28">
        <f t="shared" si="6"/>
        <v>-3.0620995812831339E-2</v>
      </c>
    </row>
    <row r="86" spans="5:12">
      <c r="E86" s="8">
        <f>Prices!A86</f>
        <v>44319</v>
      </c>
      <c r="F86" s="5">
        <f>Prices!C86</f>
        <v>165.59</v>
      </c>
      <c r="G86" s="5">
        <f>Prices!D86</f>
        <v>224.53</v>
      </c>
      <c r="H86" s="27">
        <f t="shared" si="5"/>
        <v>50238.5</v>
      </c>
      <c r="I86" s="11">
        <f t="shared" si="7"/>
        <v>-2.2029293645168851E-2</v>
      </c>
      <c r="J86" s="11">
        <f t="shared" si="8"/>
        <v>-1.6513359614542315E-2</v>
      </c>
      <c r="K86" s="28">
        <f t="shared" si="9"/>
        <v>-1.8338316040408777E-2</v>
      </c>
      <c r="L86" s="28">
        <f t="shared" si="6"/>
        <v>-1.8463136422364527E-2</v>
      </c>
    </row>
    <row r="87" spans="5:12">
      <c r="E87" s="8">
        <f>Prices!A87</f>
        <v>44320</v>
      </c>
      <c r="F87" s="5">
        <f>Prices!C87</f>
        <v>163.53</v>
      </c>
      <c r="G87" s="5">
        <f>Prices!D87</f>
        <v>223.65</v>
      </c>
      <c r="H87" s="27">
        <f t="shared" si="5"/>
        <v>49900.5</v>
      </c>
      <c r="I87" s="11">
        <f t="shared" si="7"/>
        <v>-1.2440364756325879E-2</v>
      </c>
      <c r="J87" s="11">
        <f t="shared" si="8"/>
        <v>-3.9192980893421612E-3</v>
      </c>
      <c r="K87" s="28">
        <f t="shared" si="9"/>
        <v>-6.72790787941519E-3</v>
      </c>
      <c r="L87" s="28">
        <f t="shared" si="6"/>
        <v>-6.9313316040549248E-3</v>
      </c>
    </row>
    <row r="88" spans="5:12">
      <c r="E88" s="8">
        <f>Prices!A88</f>
        <v>44321</v>
      </c>
      <c r="F88" s="5">
        <f>Prices!C88</f>
        <v>165.32</v>
      </c>
      <c r="G88" s="5">
        <f>Prices!D88</f>
        <v>221.18</v>
      </c>
      <c r="H88" s="27">
        <f t="shared" si="5"/>
        <v>49709</v>
      </c>
      <c r="I88" s="11">
        <f t="shared" si="7"/>
        <v>1.094600379135322E-2</v>
      </c>
      <c r="J88" s="11">
        <f t="shared" si="8"/>
        <v>-1.1044042029957518E-2</v>
      </c>
      <c r="K88" s="28">
        <f t="shared" si="9"/>
        <v>-3.8376368974258777E-3</v>
      </c>
      <c r="L88" s="28">
        <f t="shared" si="6"/>
        <v>-3.2709829057407337E-3</v>
      </c>
    </row>
    <row r="89" spans="5:12">
      <c r="E89" s="8">
        <f>Prices!A89</f>
        <v>44322</v>
      </c>
      <c r="F89" s="5">
        <f>Prices!C89</f>
        <v>164.58</v>
      </c>
      <c r="G89" s="5">
        <f>Prices!D89</f>
        <v>224.12</v>
      </c>
      <c r="H89" s="27">
        <f t="shared" si="5"/>
        <v>50076</v>
      </c>
      <c r="I89" s="11">
        <f t="shared" si="7"/>
        <v>-4.476167432857372E-3</v>
      </c>
      <c r="J89" s="11">
        <f t="shared" si="8"/>
        <v>1.3292341079663612E-2</v>
      </c>
      <c r="K89" s="28">
        <f t="shared" si="9"/>
        <v>7.3829688788750528E-3</v>
      </c>
      <c r="L89" s="28">
        <f t="shared" si="6"/>
        <v>7.0115143665548194E-3</v>
      </c>
    </row>
    <row r="90" spans="5:12">
      <c r="E90" s="8">
        <f>Prices!A90</f>
        <v>44323</v>
      </c>
      <c r="F90" s="5">
        <f>Prices!C90</f>
        <v>159.52000000000001</v>
      </c>
      <c r="G90" s="5">
        <f>Prices!D90</f>
        <v>209.68</v>
      </c>
      <c r="H90" s="27">
        <f t="shared" si="5"/>
        <v>47404</v>
      </c>
      <c r="I90" s="11">
        <f t="shared" si="7"/>
        <v>-3.0744926479523649E-2</v>
      </c>
      <c r="J90" s="11">
        <f t="shared" si="8"/>
        <v>-6.4429769766196673E-2</v>
      </c>
      <c r="K90" s="28">
        <f t="shared" si="9"/>
        <v>-5.3358894480389808E-2</v>
      </c>
      <c r="L90" s="28">
        <f t="shared" si="6"/>
        <v>-5.2522824206149663E-2</v>
      </c>
    </row>
    <row r="91" spans="5:12">
      <c r="E91" s="8">
        <f>Prices!A91</f>
        <v>44326</v>
      </c>
      <c r="F91" s="5">
        <f>Prices!C91</f>
        <v>161.19999999999999</v>
      </c>
      <c r="G91" s="5">
        <f>Prices!D91</f>
        <v>205.73</v>
      </c>
      <c r="H91" s="27">
        <f t="shared" si="5"/>
        <v>46979.5</v>
      </c>
      <c r="I91" s="11">
        <f t="shared" si="7"/>
        <v>1.0531594784352923E-2</v>
      </c>
      <c r="J91" s="11">
        <f t="shared" si="8"/>
        <v>-1.8838229683327056E-2</v>
      </c>
      <c r="K91" s="28">
        <f t="shared" si="9"/>
        <v>-8.9549405113492526E-3</v>
      </c>
      <c r="L91" s="28">
        <f t="shared" si="6"/>
        <v>-8.4565604539749185E-3</v>
      </c>
    </row>
    <row r="92" spans="5:12">
      <c r="E92" s="8">
        <f>Prices!A92</f>
        <v>44327</v>
      </c>
      <c r="F92" s="5">
        <f>Prices!C92</f>
        <v>157.6</v>
      </c>
      <c r="G92" s="5">
        <f>Prices!D92</f>
        <v>196.63</v>
      </c>
      <c r="H92" s="27">
        <f t="shared" si="5"/>
        <v>45254.5</v>
      </c>
      <c r="I92" s="11">
        <f t="shared" si="7"/>
        <v>-2.2332506203473913E-2</v>
      </c>
      <c r="J92" s="11">
        <f t="shared" si="8"/>
        <v>-4.4232732221844137E-2</v>
      </c>
      <c r="K92" s="28">
        <f t="shared" si="9"/>
        <v>-3.6718143019827794E-2</v>
      </c>
      <c r="L92" s="28">
        <f t="shared" si="6"/>
        <v>-3.6491422673979097E-2</v>
      </c>
    </row>
    <row r="93" spans="5:12">
      <c r="E93" s="8">
        <f>Prices!A93</f>
        <v>44328</v>
      </c>
      <c r="F93" s="5">
        <f>Prices!C93</f>
        <v>158.07</v>
      </c>
      <c r="G93" s="5">
        <f>Prices!D93</f>
        <v>190.56</v>
      </c>
      <c r="H93" s="27">
        <f t="shared" si="5"/>
        <v>44391</v>
      </c>
      <c r="I93" s="11">
        <f t="shared" si="7"/>
        <v>2.982233502538064E-3</v>
      </c>
      <c r="J93" s="11">
        <f t="shared" si="8"/>
        <v>-3.0870162233636745E-2</v>
      </c>
      <c r="K93" s="28">
        <f t="shared" si="9"/>
        <v>-1.9080975372614876E-2</v>
      </c>
      <c r="L93" s="28">
        <f t="shared" si="6"/>
        <v>-1.8903990098667247E-2</v>
      </c>
    </row>
    <row r="94" spans="5:12">
      <c r="E94" s="8">
        <f>Prices!A94</f>
        <v>44329</v>
      </c>
      <c r="F94" s="5">
        <f>Prices!C94</f>
        <v>161.15</v>
      </c>
      <c r="G94" s="5">
        <f>Prices!D94</f>
        <v>196.58</v>
      </c>
      <c r="H94" s="27">
        <f t="shared" si="5"/>
        <v>45602</v>
      </c>
      <c r="I94" s="11">
        <f t="shared" si="7"/>
        <v>1.9485038274182406E-2</v>
      </c>
      <c r="J94" s="11">
        <f t="shared" si="8"/>
        <v>3.1591099916036994E-2</v>
      </c>
      <c r="K94" s="28">
        <f t="shared" si="9"/>
        <v>2.7280304566240903E-2</v>
      </c>
      <c r="L94" s="28">
        <f t="shared" si="6"/>
        <v>2.7311839487559192E-2</v>
      </c>
    </row>
    <row r="95" spans="5:12">
      <c r="E95" s="8">
        <f>Prices!A95</f>
        <v>44330</v>
      </c>
      <c r="F95" s="5">
        <f>Prices!C95</f>
        <v>163.52000000000001</v>
      </c>
      <c r="G95" s="5">
        <f>Prices!D95</f>
        <v>192.28</v>
      </c>
      <c r="H95" s="27">
        <f t="shared" si="5"/>
        <v>45194</v>
      </c>
      <c r="I95" s="11">
        <f t="shared" si="7"/>
        <v>1.4706794911573097E-2</v>
      </c>
      <c r="J95" s="11">
        <f t="shared" si="8"/>
        <v>-2.1874046189846428E-2</v>
      </c>
      <c r="K95" s="28">
        <f t="shared" si="9"/>
        <v>-8.9469760098241299E-3</v>
      </c>
      <c r="L95" s="28">
        <f t="shared" si="6"/>
        <v>-8.9434209876309671E-3</v>
      </c>
    </row>
    <row r="96" spans="5:12">
      <c r="E96" s="8">
        <f>Prices!A96</f>
        <v>44333</v>
      </c>
      <c r="F96" s="5">
        <f>Prices!C96</f>
        <v>161.61000000000001</v>
      </c>
      <c r="G96" s="5">
        <f>Prices!D96</f>
        <v>192.62</v>
      </c>
      <c r="H96" s="27">
        <f t="shared" si="5"/>
        <v>45054</v>
      </c>
      <c r="I96" s="11">
        <f t="shared" si="7"/>
        <v>-1.1680528375733834E-2</v>
      </c>
      <c r="J96" s="11">
        <f t="shared" si="8"/>
        <v>1.7682546286665456E-3</v>
      </c>
      <c r="K96" s="28">
        <f t="shared" si="9"/>
        <v>-3.0977563393370803E-3</v>
      </c>
      <c r="L96" s="28">
        <f t="shared" si="6"/>
        <v>-2.9856320294802583E-3</v>
      </c>
    </row>
    <row r="97" spans="5:12">
      <c r="E97" s="8">
        <f>Prices!A97</f>
        <v>44334</v>
      </c>
      <c r="F97" s="5">
        <f>Prices!C97</f>
        <v>161.59</v>
      </c>
      <c r="G97" s="5">
        <f>Prices!D97</f>
        <v>187.82</v>
      </c>
      <c r="H97" s="27">
        <f t="shared" si="5"/>
        <v>44332</v>
      </c>
      <c r="I97" s="11">
        <f t="shared" si="7"/>
        <v>-1.2375471814869273E-4</v>
      </c>
      <c r="J97" s="11">
        <f t="shared" si="8"/>
        <v>-2.491953068217221E-2</v>
      </c>
      <c r="K97" s="28">
        <f t="shared" si="9"/>
        <v>-1.6025214187419541E-2</v>
      </c>
      <c r="L97" s="28">
        <f t="shared" si="6"/>
        <v>-1.6154699805266844E-2</v>
      </c>
    </row>
    <row r="98" spans="5:12">
      <c r="E98" s="8">
        <f>Prices!A98</f>
        <v>44335</v>
      </c>
      <c r="F98" s="5">
        <f>Prices!C98</f>
        <v>162.38</v>
      </c>
      <c r="G98" s="5">
        <f>Prices!D98</f>
        <v>195.59</v>
      </c>
      <c r="H98" s="27">
        <f t="shared" si="5"/>
        <v>45576.5</v>
      </c>
      <c r="I98" s="11">
        <f t="shared" si="7"/>
        <v>4.8889163933411228E-3</v>
      </c>
      <c r="J98" s="11">
        <f t="shared" si="8"/>
        <v>4.1369396230433453E-2</v>
      </c>
      <c r="K98" s="28">
        <f t="shared" si="9"/>
        <v>2.8072272850311289E-2</v>
      </c>
      <c r="L98" s="28">
        <f t="shared" si="6"/>
        <v>2.8474246808838713E-2</v>
      </c>
    </row>
    <row r="99" spans="5:12">
      <c r="E99" s="8">
        <f>Prices!A99</f>
        <v>44336</v>
      </c>
      <c r="F99" s="5">
        <f>Prices!C99</f>
        <v>160.15</v>
      </c>
      <c r="G99" s="5">
        <f>Prices!D99</f>
        <v>193.63</v>
      </c>
      <c r="H99" s="27">
        <f t="shared" si="5"/>
        <v>45059.5</v>
      </c>
      <c r="I99" s="11">
        <f t="shared" si="7"/>
        <v>-1.3733218376647307E-2</v>
      </c>
      <c r="J99" s="11">
        <f t="shared" si="8"/>
        <v>-1.0020962216882295E-2</v>
      </c>
      <c r="K99" s="28">
        <f t="shared" si="9"/>
        <v>-1.1343565214529418E-2</v>
      </c>
      <c r="L99" s="28">
        <f t="shared" si="6"/>
        <v>-1.1333173516875458E-2</v>
      </c>
    </row>
    <row r="100" spans="5:12">
      <c r="E100" s="8">
        <f>Prices!A100</f>
        <v>44337</v>
      </c>
      <c r="F100" s="5">
        <f>Prices!C100</f>
        <v>162.25</v>
      </c>
      <c r="G100" s="5">
        <f>Prices!D100</f>
        <v>202.15</v>
      </c>
      <c r="H100" s="27">
        <f t="shared" si="5"/>
        <v>46547.5</v>
      </c>
      <c r="I100" s="11">
        <f t="shared" si="7"/>
        <v>1.3112706837339958E-2</v>
      </c>
      <c r="J100" s="11">
        <f t="shared" si="8"/>
        <v>4.4001446056912724E-2</v>
      </c>
      <c r="K100" s="28">
        <f t="shared" si="9"/>
        <v>3.3023002918363499E-2</v>
      </c>
      <c r="L100" s="28">
        <f t="shared" si="6"/>
        <v>3.3082869616586713E-2</v>
      </c>
    </row>
    <row r="101" spans="5:12">
      <c r="E101" s="8">
        <f>Prices!A101</f>
        <v>44340</v>
      </c>
      <c r="F101" s="5">
        <f>Prices!C101</f>
        <v>162.94999999999999</v>
      </c>
      <c r="G101" s="5">
        <f>Prices!D101</f>
        <v>201.56</v>
      </c>
      <c r="H101" s="27">
        <f t="shared" si="5"/>
        <v>46529</v>
      </c>
      <c r="I101" s="11">
        <f t="shared" si="7"/>
        <v>4.3143297380584819E-3</v>
      </c>
      <c r="J101" s="11">
        <f t="shared" si="8"/>
        <v>-2.918624783576569E-3</v>
      </c>
      <c r="K101" s="28">
        <f t="shared" si="9"/>
        <v>-3.9744347172243405E-4</v>
      </c>
      <c r="L101" s="28">
        <f t="shared" si="6"/>
        <v>-3.619141884146893E-4</v>
      </c>
    </row>
    <row r="102" spans="5:12">
      <c r="E102" s="8">
        <f>Prices!A102</f>
        <v>44341</v>
      </c>
      <c r="F102" s="5">
        <f>Prices!C102</f>
        <v>163.26</v>
      </c>
      <c r="G102" s="5">
        <f>Prices!D102</f>
        <v>206.38</v>
      </c>
      <c r="H102" s="27">
        <f t="shared" si="5"/>
        <v>47283</v>
      </c>
      <c r="I102" s="11">
        <f t="shared" si="7"/>
        <v>1.9024240564590505E-3</v>
      </c>
      <c r="J102" s="11">
        <f t="shared" si="8"/>
        <v>2.3913474895812626E-2</v>
      </c>
      <c r="K102" s="28">
        <f t="shared" si="9"/>
        <v>1.6204947452126632E-2</v>
      </c>
      <c r="L102" s="28">
        <f t="shared" si="6"/>
        <v>1.6132990900884842E-2</v>
      </c>
    </row>
    <row r="103" spans="5:12">
      <c r="E103" s="8">
        <f>Prices!A103</f>
        <v>44342</v>
      </c>
      <c r="F103" s="5">
        <f>Prices!C103</f>
        <v>161.51</v>
      </c>
      <c r="G103" s="5">
        <f>Prices!D103</f>
        <v>210.28</v>
      </c>
      <c r="H103" s="27">
        <f t="shared" si="5"/>
        <v>47693</v>
      </c>
      <c r="I103" s="11">
        <f t="shared" si="7"/>
        <v>-1.0719098370697048E-2</v>
      </c>
      <c r="J103" s="11">
        <f t="shared" si="8"/>
        <v>1.8897179959298408E-2</v>
      </c>
      <c r="K103" s="28">
        <f t="shared" si="9"/>
        <v>8.6711926062221101E-3</v>
      </c>
      <c r="L103" s="28">
        <f t="shared" si="6"/>
        <v>8.4283940200159425E-3</v>
      </c>
    </row>
    <row r="104" spans="5:12">
      <c r="E104" s="8">
        <f>Prices!A104</f>
        <v>44343</v>
      </c>
      <c r="F104" s="5">
        <f>Prices!C104</f>
        <v>161.15</v>
      </c>
      <c r="G104" s="5">
        <f>Prices!D104</f>
        <v>208.41</v>
      </c>
      <c r="H104" s="27">
        <f t="shared" si="5"/>
        <v>47376.5</v>
      </c>
      <c r="I104" s="11">
        <f t="shared" si="7"/>
        <v>-2.2289641508264828E-3</v>
      </c>
      <c r="J104" s="11">
        <f t="shared" si="8"/>
        <v>-8.8929046984972636E-3</v>
      </c>
      <c r="K104" s="28">
        <f t="shared" si="9"/>
        <v>-6.6361939907323923E-3</v>
      </c>
      <c r="L104" s="28">
        <f t="shared" si="6"/>
        <v>-6.5373296215635217E-3</v>
      </c>
    </row>
    <row r="105" spans="5:12">
      <c r="E105" s="8">
        <f>Prices!A105</f>
        <v>44344</v>
      </c>
      <c r="F105" s="5">
        <f>Prices!C105</f>
        <v>160.93</v>
      </c>
      <c r="G105" s="5">
        <f>Prices!D105</f>
        <v>207.97</v>
      </c>
      <c r="H105" s="27">
        <f t="shared" si="5"/>
        <v>47288.5</v>
      </c>
      <c r="I105" s="11">
        <f t="shared" si="7"/>
        <v>-1.3651877133105731E-3</v>
      </c>
      <c r="J105" s="11">
        <f t="shared" si="8"/>
        <v>-2.1112230699102622E-3</v>
      </c>
      <c r="K105" s="28">
        <f t="shared" si="9"/>
        <v>-1.8574609774888395E-3</v>
      </c>
      <c r="L105" s="28">
        <f t="shared" si="6"/>
        <v>-1.8475138906421727E-3</v>
      </c>
    </row>
    <row r="106" spans="5:12">
      <c r="E106" s="8">
        <f>Prices!A106</f>
        <v>44348</v>
      </c>
      <c r="F106" s="5">
        <f>Prices!C106</f>
        <v>161.69999999999999</v>
      </c>
      <c r="G106" s="5">
        <f>Prices!D106</f>
        <v>201.71</v>
      </c>
      <c r="H106" s="27">
        <f t="shared" si="5"/>
        <v>46426.5</v>
      </c>
      <c r="I106" s="11">
        <f t="shared" si="7"/>
        <v>4.7846889952151981E-3</v>
      </c>
      <c r="J106" s="11">
        <f t="shared" si="8"/>
        <v>-3.010049526373992E-2</v>
      </c>
      <c r="K106" s="28">
        <f t="shared" si="9"/>
        <v>-1.8228533364348626E-2</v>
      </c>
      <c r="L106" s="28">
        <f t="shared" si="6"/>
        <v>-1.7769252209154422E-2</v>
      </c>
    </row>
    <row r="107" spans="5:12">
      <c r="E107" s="8">
        <f>Prices!A107</f>
        <v>44349</v>
      </c>
      <c r="F107" s="5">
        <f>Prices!C107</f>
        <v>159.35</v>
      </c>
      <c r="G107" s="5">
        <f>Prices!D107</f>
        <v>190.95</v>
      </c>
      <c r="H107" s="27">
        <f t="shared" si="5"/>
        <v>44577.5</v>
      </c>
      <c r="I107" s="11">
        <f t="shared" si="7"/>
        <v>-1.4533085961657356E-2</v>
      </c>
      <c r="J107" s="11">
        <f t="shared" si="8"/>
        <v>-5.3343909573149662E-2</v>
      </c>
      <c r="K107" s="28">
        <f t="shared" si="9"/>
        <v>-3.9826392254423658E-2</v>
      </c>
      <c r="L107" s="28">
        <f t="shared" si="6"/>
        <v>-3.9625028355570795E-2</v>
      </c>
    </row>
    <row r="108" spans="5:12">
      <c r="E108" s="8">
        <f>Prices!A108</f>
        <v>44350</v>
      </c>
      <c r="F108" s="5">
        <f>Prices!C108</f>
        <v>160.31</v>
      </c>
      <c r="G108" s="5">
        <f>Prices!D108</f>
        <v>199.68</v>
      </c>
      <c r="H108" s="27">
        <f t="shared" si="5"/>
        <v>45983</v>
      </c>
      <c r="I108" s="11">
        <f t="shared" si="7"/>
        <v>6.0244744273612047E-3</v>
      </c>
      <c r="J108" s="11">
        <f t="shared" si="8"/>
        <v>4.5718774548311171E-2</v>
      </c>
      <c r="K108" s="28">
        <f t="shared" si="9"/>
        <v>3.1529358981548988E-2</v>
      </c>
      <c r="L108" s="28">
        <f t="shared" si="6"/>
        <v>3.1687601341953642E-2</v>
      </c>
    </row>
    <row r="109" spans="5:12">
      <c r="E109" s="8">
        <f>Prices!A109</f>
        <v>44351</v>
      </c>
      <c r="F109" s="5">
        <f>Prices!C109</f>
        <v>159.9</v>
      </c>
      <c r="G109" s="5">
        <f>Prices!D109</f>
        <v>201.71</v>
      </c>
      <c r="H109" s="27">
        <f t="shared" si="5"/>
        <v>46246.5</v>
      </c>
      <c r="I109" s="11">
        <f t="shared" si="7"/>
        <v>-2.5575447570332266E-3</v>
      </c>
      <c r="J109" s="11">
        <f t="shared" si="8"/>
        <v>1.0166266025641031E-2</v>
      </c>
      <c r="K109" s="28">
        <f t="shared" si="9"/>
        <v>5.730378618184981E-3</v>
      </c>
      <c r="L109" s="28">
        <f t="shared" si="6"/>
        <v>5.6686431328671393E-3</v>
      </c>
    </row>
    <row r="110" spans="5:12">
      <c r="E110" s="8">
        <f>Prices!A110</f>
        <v>44354</v>
      </c>
      <c r="F110" s="5">
        <f>Prices!C110</f>
        <v>163.21</v>
      </c>
      <c r="G110" s="5">
        <f>Prices!D110</f>
        <v>201.2</v>
      </c>
      <c r="H110" s="27">
        <f t="shared" si="5"/>
        <v>46501</v>
      </c>
      <c r="I110" s="11">
        <f t="shared" si="7"/>
        <v>2.070043777360852E-2</v>
      </c>
      <c r="J110" s="11">
        <f t="shared" si="8"/>
        <v>-2.5283823310694527E-3</v>
      </c>
      <c r="K110" s="28">
        <f t="shared" si="9"/>
        <v>5.5031191549630787E-3</v>
      </c>
      <c r="L110" s="28">
        <f t="shared" si="6"/>
        <v>5.6825597254712458E-3</v>
      </c>
    </row>
    <row r="111" spans="5:12">
      <c r="E111" s="8">
        <f>Prices!A111</f>
        <v>44355</v>
      </c>
      <c r="F111" s="5">
        <f>Prices!C111</f>
        <v>164.06</v>
      </c>
      <c r="G111" s="5">
        <f>Prices!D111</f>
        <v>199.59</v>
      </c>
      <c r="H111" s="27">
        <f t="shared" si="5"/>
        <v>46344.5</v>
      </c>
      <c r="I111" s="11">
        <f t="shared" si="7"/>
        <v>5.2080142148152337E-3</v>
      </c>
      <c r="J111" s="11">
        <f t="shared" si="8"/>
        <v>-8.0019880715705028E-3</v>
      </c>
      <c r="K111" s="28">
        <f t="shared" si="9"/>
        <v>-3.3655190210963204E-3</v>
      </c>
      <c r="L111" s="28">
        <f t="shared" si="6"/>
        <v>-3.3325058141208566E-3</v>
      </c>
    </row>
    <row r="112" spans="5:12">
      <c r="E112" s="8">
        <f>Prices!A112</f>
        <v>44356</v>
      </c>
      <c r="F112" s="5">
        <f>Prices!C112</f>
        <v>167.48</v>
      </c>
      <c r="G112" s="5">
        <f>Prices!D112</f>
        <v>203.37</v>
      </c>
      <c r="H112" s="27">
        <f t="shared" si="5"/>
        <v>47253.5</v>
      </c>
      <c r="I112" s="11">
        <f t="shared" si="7"/>
        <v>2.084603193953424E-2</v>
      </c>
      <c r="J112" s="11">
        <f t="shared" si="8"/>
        <v>1.8938824590410346E-2</v>
      </c>
      <c r="K112" s="28">
        <f t="shared" si="9"/>
        <v>1.9613977926183256E-2</v>
      </c>
      <c r="L112" s="28">
        <f t="shared" si="6"/>
        <v>1.9612985781675984E-2</v>
      </c>
    </row>
    <row r="113" spans="5:12">
      <c r="E113" s="8">
        <f>Prices!A113</f>
        <v>44357</v>
      </c>
      <c r="F113" s="5">
        <f>Prices!C113</f>
        <v>167.34</v>
      </c>
      <c r="G113" s="5">
        <f>Prices!D113</f>
        <v>203.3</v>
      </c>
      <c r="H113" s="27">
        <f t="shared" si="5"/>
        <v>47229</v>
      </c>
      <c r="I113" s="11">
        <f t="shared" si="7"/>
        <v>-8.3592070695000221E-4</v>
      </c>
      <c r="J113" s="11">
        <f t="shared" si="8"/>
        <v>-3.4420022618868651E-4</v>
      </c>
      <c r="K113" s="28">
        <f t="shared" si="9"/>
        <v>-5.1848011258425299E-4</v>
      </c>
      <c r="L113" s="28">
        <f t="shared" si="6"/>
        <v>-5.1801397812920816E-4</v>
      </c>
    </row>
    <row r="114" spans="5:12">
      <c r="E114" s="8">
        <f>Prices!A114</f>
        <v>44358</v>
      </c>
      <c r="F114" s="5">
        <f>Prices!C114</f>
        <v>169.19</v>
      </c>
      <c r="G114" s="5">
        <f>Prices!D114</f>
        <v>205.9</v>
      </c>
      <c r="H114" s="27">
        <f t="shared" si="5"/>
        <v>47804</v>
      </c>
      <c r="I114" s="11">
        <f t="shared" si="7"/>
        <v>1.1055336440779218E-2</v>
      </c>
      <c r="J114" s="11">
        <f t="shared" si="8"/>
        <v>1.2788981800295102E-2</v>
      </c>
      <c r="K114" s="28">
        <f t="shared" si="9"/>
        <v>1.2174723157382116E-2</v>
      </c>
      <c r="L114" s="28">
        <f t="shared" si="6"/>
        <v>1.2176171441033294E-2</v>
      </c>
    </row>
    <row r="115" spans="5:12">
      <c r="E115" s="8">
        <f>Prices!A115</f>
        <v>44361</v>
      </c>
      <c r="F115" s="5">
        <f>Prices!C115</f>
        <v>169.16</v>
      </c>
      <c r="G115" s="5">
        <f>Prices!D115</f>
        <v>199.79</v>
      </c>
      <c r="H115" s="27">
        <f t="shared" si="5"/>
        <v>46884.5</v>
      </c>
      <c r="I115" s="11">
        <f t="shared" si="7"/>
        <v>-1.7731544417519439E-4</v>
      </c>
      <c r="J115" s="11">
        <f t="shared" si="8"/>
        <v>-2.9674599320058347E-2</v>
      </c>
      <c r="K115" s="28">
        <f t="shared" si="9"/>
        <v>-1.9234792067609405E-2</v>
      </c>
      <c r="L115" s="28">
        <f t="shared" si="6"/>
        <v>-1.9247875636343007E-2</v>
      </c>
    </row>
    <row r="116" spans="5:12">
      <c r="E116" s="8">
        <f>Prices!A116</f>
        <v>44362</v>
      </c>
      <c r="F116" s="5">
        <f>Prices!C116</f>
        <v>170.76</v>
      </c>
      <c r="G116" s="5">
        <f>Prices!D116</f>
        <v>201.62</v>
      </c>
      <c r="H116" s="27">
        <f t="shared" si="5"/>
        <v>47319</v>
      </c>
      <c r="I116" s="11">
        <f t="shared" si="7"/>
        <v>9.4585008276187894E-3</v>
      </c>
      <c r="J116" s="11">
        <f t="shared" si="8"/>
        <v>9.1596175984784648E-3</v>
      </c>
      <c r="K116" s="28">
        <f t="shared" si="9"/>
        <v>9.2674551290938371E-3</v>
      </c>
      <c r="L116" s="28">
        <f t="shared" si="6"/>
        <v>9.2652670832600349E-3</v>
      </c>
    </row>
    <row r="117" spans="5:12">
      <c r="E117" s="8">
        <f>Prices!A117</f>
        <v>44363</v>
      </c>
      <c r="F117" s="5">
        <f>Prices!C117</f>
        <v>174.46</v>
      </c>
      <c r="G117" s="5">
        <f>Prices!D117</f>
        <v>205.53</v>
      </c>
      <c r="H117" s="27">
        <f t="shared" si="5"/>
        <v>48275.5</v>
      </c>
      <c r="I117" s="11">
        <f t="shared" si="7"/>
        <v>2.1667837901147912E-2</v>
      </c>
      <c r="J117" s="11">
        <f t="shared" si="8"/>
        <v>1.9392917369308583E-2</v>
      </c>
      <c r="K117" s="28">
        <f t="shared" si="9"/>
        <v>2.0213867579619179E-2</v>
      </c>
      <c r="L117" s="28">
        <f t="shared" si="6"/>
        <v>2.0197058112832861E-2</v>
      </c>
    </row>
    <row r="118" spans="5:12">
      <c r="E118" s="8">
        <f>Prices!A118</f>
        <v>44364</v>
      </c>
      <c r="F118" s="5">
        <f>Prices!C118</f>
        <v>174.34</v>
      </c>
      <c r="G118" s="5">
        <f>Prices!D118</f>
        <v>207.77</v>
      </c>
      <c r="H118" s="27">
        <f t="shared" si="5"/>
        <v>48599.5</v>
      </c>
      <c r="I118" s="11">
        <f t="shared" si="7"/>
        <v>-6.8783675341054992E-4</v>
      </c>
      <c r="J118" s="11">
        <f t="shared" si="8"/>
        <v>1.0898652264876218E-2</v>
      </c>
      <c r="K118" s="28">
        <f t="shared" si="9"/>
        <v>6.7114789075203782E-3</v>
      </c>
      <c r="L118" s="28">
        <f t="shared" si="6"/>
        <v>6.8030507862312196E-3</v>
      </c>
    </row>
    <row r="119" spans="5:12">
      <c r="E119" s="8">
        <f>Prices!A119</f>
        <v>44368</v>
      </c>
      <c r="F119" s="5">
        <f>Prices!C119</f>
        <v>172.7</v>
      </c>
      <c r="G119" s="5">
        <f>Prices!D119</f>
        <v>206.94</v>
      </c>
      <c r="H119" s="27">
        <f t="shared" si="5"/>
        <v>48311</v>
      </c>
      <c r="I119" s="11">
        <f t="shared" si="7"/>
        <v>-9.4069060456579943E-3</v>
      </c>
      <c r="J119" s="11">
        <f t="shared" si="8"/>
        <v>-3.994801944457874E-3</v>
      </c>
      <c r="K119" s="28">
        <f t="shared" si="9"/>
        <v>-5.9362750645582775E-3</v>
      </c>
      <c r="L119" s="28">
        <f t="shared" si="6"/>
        <v>-5.9078768651238253E-3</v>
      </c>
    </row>
    <row r="120" spans="5:12">
      <c r="E120" s="8">
        <f>Prices!A120</f>
        <v>44369</v>
      </c>
      <c r="F120" s="5">
        <f>Prices!C120</f>
        <v>175.27</v>
      </c>
      <c r="G120" s="5">
        <f>Prices!D120</f>
        <v>207.9</v>
      </c>
      <c r="H120" s="27">
        <f t="shared" si="5"/>
        <v>48712</v>
      </c>
      <c r="I120" s="11">
        <f t="shared" si="7"/>
        <v>1.4881297046902268E-2</v>
      </c>
      <c r="J120" s="11">
        <f t="shared" si="8"/>
        <v>4.6390258045810769E-3</v>
      </c>
      <c r="K120" s="28">
        <f t="shared" si="9"/>
        <v>8.3003870754072579E-3</v>
      </c>
      <c r="L120" s="28">
        <f t="shared" si="6"/>
        <v>8.2594721001351106E-3</v>
      </c>
    </row>
    <row r="121" spans="5:12">
      <c r="E121" s="8">
        <f>Prices!A121</f>
        <v>44370</v>
      </c>
      <c r="F121" s="5">
        <f>Prices!C121</f>
        <v>175.19</v>
      </c>
      <c r="G121" s="5">
        <f>Prices!D121</f>
        <v>218.86</v>
      </c>
      <c r="H121" s="27">
        <f t="shared" si="5"/>
        <v>50348</v>
      </c>
      <c r="I121" s="11">
        <f t="shared" si="7"/>
        <v>-4.5643863753073831E-4</v>
      </c>
      <c r="J121" s="11">
        <f t="shared" si="8"/>
        <v>5.2717652717652753E-2</v>
      </c>
      <c r="K121" s="28">
        <f t="shared" si="9"/>
        <v>3.3585153555592051E-2</v>
      </c>
      <c r="L121" s="28">
        <f t="shared" si="6"/>
        <v>3.3921632039069685E-2</v>
      </c>
    </row>
    <row r="122" spans="5:12">
      <c r="E122" s="8">
        <f>Prices!A122</f>
        <v>44371</v>
      </c>
      <c r="F122" s="5">
        <f>Prices!C122</f>
        <v>172.45</v>
      </c>
      <c r="G122" s="5">
        <f>Prices!D122</f>
        <v>226.61</v>
      </c>
      <c r="H122" s="27">
        <f t="shared" si="5"/>
        <v>51236.5</v>
      </c>
      <c r="I122" s="11">
        <f t="shared" si="7"/>
        <v>-1.5640162109709511E-2</v>
      </c>
      <c r="J122" s="11">
        <f t="shared" si="8"/>
        <v>3.5410764872521247E-2</v>
      </c>
      <c r="K122" s="28">
        <f t="shared" si="9"/>
        <v>1.7647175657424328E-2</v>
      </c>
      <c r="L122" s="28">
        <f t="shared" si="6"/>
        <v>1.7365242048080827E-2</v>
      </c>
    </row>
    <row r="123" spans="5:12">
      <c r="E123" s="8">
        <f>Prices!A123</f>
        <v>44372</v>
      </c>
      <c r="F123" s="5">
        <f>Prices!C123</f>
        <v>170.07</v>
      </c>
      <c r="G123" s="5">
        <f>Prices!D123</f>
        <v>223.96</v>
      </c>
      <c r="H123" s="27">
        <f t="shared" si="5"/>
        <v>50601</v>
      </c>
      <c r="I123" s="11">
        <f t="shared" si="7"/>
        <v>-1.3801101768628563E-2</v>
      </c>
      <c r="J123" s="11">
        <f t="shared" si="8"/>
        <v>-1.1694099995587157E-2</v>
      </c>
      <c r="K123" s="28">
        <f t="shared" si="9"/>
        <v>-1.2403267202092259E-2</v>
      </c>
      <c r="L123" s="28">
        <f t="shared" si="6"/>
        <v>-1.2438884680883652E-2</v>
      </c>
    </row>
    <row r="124" spans="5:12">
      <c r="E124" s="8">
        <f>Prices!A124</f>
        <v>44375</v>
      </c>
      <c r="F124" s="5">
        <f>Prices!C124</f>
        <v>172.19</v>
      </c>
      <c r="G124" s="5">
        <f>Prices!D124</f>
        <v>229.57</v>
      </c>
      <c r="H124" s="27">
        <f t="shared" si="5"/>
        <v>51654.5</v>
      </c>
      <c r="I124" s="11">
        <f t="shared" si="7"/>
        <v>1.246545540071738E-2</v>
      </c>
      <c r="J124" s="11">
        <f t="shared" si="8"/>
        <v>2.5049115913555926E-2</v>
      </c>
      <c r="K124" s="28">
        <f t="shared" si="9"/>
        <v>2.0819746645323215E-2</v>
      </c>
      <c r="L124" s="28">
        <f t="shared" si="6"/>
        <v>2.0601033451145858E-2</v>
      </c>
    </row>
    <row r="125" spans="5:12">
      <c r="E125" s="8">
        <f>Prices!A125</f>
        <v>44376</v>
      </c>
      <c r="F125" s="5">
        <f>Prices!C125</f>
        <v>172.41</v>
      </c>
      <c r="G125" s="5">
        <f>Prices!D125</f>
        <v>226.92</v>
      </c>
      <c r="H125" s="27">
        <f t="shared" si="5"/>
        <v>51279</v>
      </c>
      <c r="I125" s="11">
        <f t="shared" si="7"/>
        <v>1.2776584006039774E-3</v>
      </c>
      <c r="J125" s="11">
        <f t="shared" si="8"/>
        <v>-1.1543320120224793E-2</v>
      </c>
      <c r="K125" s="28">
        <f t="shared" si="9"/>
        <v>-7.2694537745985341E-3</v>
      </c>
      <c r="L125" s="28">
        <f t="shared" si="6"/>
        <v>-7.0113502970361634E-3</v>
      </c>
    </row>
    <row r="126" spans="5:12">
      <c r="E126" s="8">
        <f>Prices!A126</f>
        <v>44377</v>
      </c>
      <c r="F126" s="5">
        <f>Prices!C126</f>
        <v>172.01</v>
      </c>
      <c r="G126" s="5">
        <f>Prices!D126</f>
        <v>226.57</v>
      </c>
      <c r="H126" s="27">
        <f t="shared" si="5"/>
        <v>51186.5</v>
      </c>
      <c r="I126" s="11">
        <f t="shared" si="7"/>
        <v>-2.3200510411229376E-3</v>
      </c>
      <c r="J126" s="11">
        <f t="shared" si="8"/>
        <v>-1.5423937951700791E-3</v>
      </c>
      <c r="K126" s="28">
        <f t="shared" si="9"/>
        <v>-1.803857329511106E-3</v>
      </c>
      <c r="L126" s="28">
        <f t="shared" si="6"/>
        <v>-1.8172807053787481E-3</v>
      </c>
    </row>
    <row r="127" spans="5:12">
      <c r="E127" s="8">
        <f>Prices!A127</f>
        <v>44378</v>
      </c>
      <c r="F127" s="5">
        <f>Prices!C127</f>
        <v>171.65</v>
      </c>
      <c r="G127" s="5">
        <f>Prices!D127</f>
        <v>225.97</v>
      </c>
      <c r="H127" s="27">
        <f t="shared" si="5"/>
        <v>51060.5</v>
      </c>
      <c r="I127" s="11">
        <f t="shared" si="7"/>
        <v>-2.0929015754897113E-3</v>
      </c>
      <c r="J127" s="11">
        <f t="shared" si="8"/>
        <v>-2.6481881979079063E-3</v>
      </c>
      <c r="K127" s="28">
        <f t="shared" si="9"/>
        <v>-2.4615865511414142E-3</v>
      </c>
      <c r="L127" s="28">
        <f t="shared" si="6"/>
        <v>-2.4519050349705953E-3</v>
      </c>
    </row>
    <row r="128" spans="5:12">
      <c r="E128" s="8">
        <f>Prices!A128</f>
        <v>44379</v>
      </c>
      <c r="F128" s="5">
        <f>Prices!C128</f>
        <v>175.55</v>
      </c>
      <c r="G128" s="5">
        <f>Prices!D128</f>
        <v>226.3</v>
      </c>
      <c r="H128" s="27">
        <f t="shared" si="5"/>
        <v>51500</v>
      </c>
      <c r="I128" s="11">
        <f t="shared" si="7"/>
        <v>2.2720652490533094E-2</v>
      </c>
      <c r="J128" s="11">
        <f t="shared" si="8"/>
        <v>1.460370845687536E-3</v>
      </c>
      <c r="K128" s="28">
        <f t="shared" si="9"/>
        <v>8.6074362765738675E-3</v>
      </c>
      <c r="L128" s="28">
        <f t="shared" si="6"/>
        <v>8.9754723405072075E-3</v>
      </c>
    </row>
    <row r="129" spans="5:12">
      <c r="E129" s="8">
        <f>Prices!A129</f>
        <v>44383</v>
      </c>
      <c r="F129" s="5">
        <f>Prices!C129</f>
        <v>183.79</v>
      </c>
      <c r="G129" s="5">
        <f>Prices!D129</f>
        <v>219.86</v>
      </c>
      <c r="H129" s="27">
        <f t="shared" si="5"/>
        <v>51358</v>
      </c>
      <c r="I129" s="11">
        <f t="shared" si="7"/>
        <v>4.6938194246653263E-2</v>
      </c>
      <c r="J129" s="11">
        <f t="shared" si="8"/>
        <v>-2.8457799381352174E-2</v>
      </c>
      <c r="K129" s="28">
        <f t="shared" si="9"/>
        <v>-2.7572815533980582E-3</v>
      </c>
      <c r="L129" s="28">
        <f t="shared" si="6"/>
        <v>-1.8067627731608027E-3</v>
      </c>
    </row>
    <row r="130" spans="5:12">
      <c r="E130" s="8">
        <f>Prices!A130</f>
        <v>44384</v>
      </c>
      <c r="F130" s="5">
        <f>Prices!C130</f>
        <v>184.83</v>
      </c>
      <c r="G130" s="5">
        <f>Prices!D130</f>
        <v>214.88</v>
      </c>
      <c r="H130" s="27">
        <f t="shared" ref="H130:H193" si="10">$B$2*F130+$B$3*G130</f>
        <v>50715</v>
      </c>
      <c r="I130" s="11">
        <f t="shared" si="7"/>
        <v>5.6586321345014449E-3</v>
      </c>
      <c r="J130" s="11">
        <f t="shared" si="8"/>
        <v>-2.2650777767670417E-2</v>
      </c>
      <c r="K130" s="28">
        <f t="shared" si="9"/>
        <v>-1.2519957942287472E-2</v>
      </c>
      <c r="L130" s="28">
        <f t="shared" ref="L130:L193" si="11">$D$2*I130+$D$3*J130</f>
        <v>-1.264394473378847E-2</v>
      </c>
    </row>
    <row r="131" spans="5:12">
      <c r="E131" s="8">
        <f>Prices!A131</f>
        <v>44385</v>
      </c>
      <c r="F131" s="5">
        <f>Prices!C131</f>
        <v>186.57</v>
      </c>
      <c r="G131" s="5">
        <f>Prices!D131</f>
        <v>217.6</v>
      </c>
      <c r="H131" s="27">
        <f t="shared" si="10"/>
        <v>51297</v>
      </c>
      <c r="I131" s="11">
        <f t="shared" ref="I131:I194" si="12">(F131-F130)/F130</f>
        <v>9.4140561597142267E-3</v>
      </c>
      <c r="J131" s="11">
        <f t="shared" ref="J131:J194" si="13">(G131-G130)/G130</f>
        <v>1.265822784810126E-2</v>
      </c>
      <c r="K131" s="28">
        <f t="shared" ref="K131:K194" si="14">(H131-H130)/H130</f>
        <v>1.1475894705708371E-2</v>
      </c>
      <c r="L131" s="28">
        <f t="shared" si="11"/>
        <v>1.1511475424397602E-2</v>
      </c>
    </row>
    <row r="132" spans="5:12">
      <c r="E132" s="8">
        <f>Prices!A132</f>
        <v>44386</v>
      </c>
      <c r="F132" s="5">
        <f>Prices!C132</f>
        <v>185.97</v>
      </c>
      <c r="G132" s="5">
        <f>Prices!D132</f>
        <v>218.98</v>
      </c>
      <c r="H132" s="27">
        <f t="shared" si="10"/>
        <v>51444</v>
      </c>
      <c r="I132" s="11">
        <f t="shared" si="12"/>
        <v>-3.215951117542983E-3</v>
      </c>
      <c r="J132" s="11">
        <f t="shared" si="13"/>
        <v>6.3419117647058616E-3</v>
      </c>
      <c r="K132" s="28">
        <f t="shared" si="14"/>
        <v>2.8656646587519739E-3</v>
      </c>
      <c r="L132" s="28">
        <f t="shared" si="11"/>
        <v>2.9633906880067611E-3</v>
      </c>
    </row>
    <row r="133" spans="5:12">
      <c r="E133" s="8">
        <f>Prices!A133</f>
        <v>44389</v>
      </c>
      <c r="F133" s="5">
        <f>Prices!C133</f>
        <v>185.93</v>
      </c>
      <c r="G133" s="5">
        <f>Prices!D133</f>
        <v>228.57</v>
      </c>
      <c r="H133" s="27">
        <f t="shared" si="10"/>
        <v>52878.5</v>
      </c>
      <c r="I133" s="11">
        <f t="shared" si="12"/>
        <v>-2.1508845512712826E-4</v>
      </c>
      <c r="J133" s="11">
        <f t="shared" si="13"/>
        <v>4.3793953785733877E-2</v>
      </c>
      <c r="K133" s="28">
        <f t="shared" si="14"/>
        <v>2.7884690148511002E-2</v>
      </c>
      <c r="L133" s="28">
        <f t="shared" si="11"/>
        <v>2.8237602056496041E-2</v>
      </c>
    </row>
    <row r="134" spans="5:12">
      <c r="E134" s="8">
        <f>Prices!A134</f>
        <v>44390</v>
      </c>
      <c r="F134" s="5">
        <f>Prices!C134</f>
        <v>183.87</v>
      </c>
      <c r="G134" s="5">
        <f>Prices!D134</f>
        <v>222.85</v>
      </c>
      <c r="H134" s="27">
        <f t="shared" si="10"/>
        <v>51814.5</v>
      </c>
      <c r="I134" s="11">
        <f t="shared" si="12"/>
        <v>-1.1079438498359609E-2</v>
      </c>
      <c r="J134" s="11">
        <f t="shared" si="13"/>
        <v>-2.502515640722754E-2</v>
      </c>
      <c r="K134" s="28">
        <f t="shared" si="14"/>
        <v>-2.0121599515871291E-2</v>
      </c>
      <c r="L134" s="28">
        <f t="shared" si="11"/>
        <v>-2.009561279844492E-2</v>
      </c>
    </row>
    <row r="135" spans="5:12">
      <c r="E135" s="8">
        <f>Prices!A135</f>
        <v>44391</v>
      </c>
      <c r="F135" s="5">
        <f>Prices!C135</f>
        <v>184.08</v>
      </c>
      <c r="G135" s="5">
        <f>Prices!D135</f>
        <v>217.79</v>
      </c>
      <c r="H135" s="27">
        <f t="shared" si="10"/>
        <v>51076.5</v>
      </c>
      <c r="I135" s="11">
        <f t="shared" si="12"/>
        <v>1.1421112742699079E-3</v>
      </c>
      <c r="J135" s="11">
        <f t="shared" si="13"/>
        <v>-2.2705855956921706E-2</v>
      </c>
      <c r="K135" s="28">
        <f t="shared" si="14"/>
        <v>-1.4243117274122108E-2</v>
      </c>
      <c r="L135" s="28">
        <f t="shared" si="11"/>
        <v>-1.4276057274974822E-2</v>
      </c>
    </row>
    <row r="136" spans="5:12">
      <c r="E136" s="8">
        <f>Prices!A136</f>
        <v>44392</v>
      </c>
      <c r="F136" s="5">
        <f>Prices!C136</f>
        <v>181.56</v>
      </c>
      <c r="G136" s="5">
        <f>Prices!D136</f>
        <v>216.87</v>
      </c>
      <c r="H136" s="27">
        <f t="shared" si="10"/>
        <v>50686.5</v>
      </c>
      <c r="I136" s="11">
        <f t="shared" si="12"/>
        <v>-1.3689700130378152E-2</v>
      </c>
      <c r="J136" s="11">
        <f t="shared" si="13"/>
        <v>-4.2242527205105266E-3</v>
      </c>
      <c r="K136" s="28">
        <f t="shared" si="14"/>
        <v>-7.6356054154063024E-3</v>
      </c>
      <c r="L136" s="28">
        <f t="shared" si="11"/>
        <v>-7.5701067015314779E-3</v>
      </c>
    </row>
    <row r="137" spans="5:12">
      <c r="E137" s="8">
        <f>Prices!A137</f>
        <v>44393</v>
      </c>
      <c r="F137" s="5">
        <f>Prices!C137</f>
        <v>178.68</v>
      </c>
      <c r="G137" s="5">
        <f>Prices!D137</f>
        <v>214.74</v>
      </c>
      <c r="H137" s="27">
        <f t="shared" si="10"/>
        <v>50079</v>
      </c>
      <c r="I137" s="11">
        <f t="shared" si="12"/>
        <v>-1.586252478519495E-2</v>
      </c>
      <c r="J137" s="11">
        <f t="shared" si="13"/>
        <v>-9.8215520818923565E-3</v>
      </c>
      <c r="K137" s="28">
        <f t="shared" si="14"/>
        <v>-1.1985439910035216E-2</v>
      </c>
      <c r="L137" s="28">
        <f t="shared" si="11"/>
        <v>-1.1956919982992613E-2</v>
      </c>
    </row>
    <row r="138" spans="5:12">
      <c r="E138" s="8">
        <f>Prices!A138</f>
        <v>44396</v>
      </c>
      <c r="F138" s="5">
        <f>Prices!C138</f>
        <v>177.48</v>
      </c>
      <c r="G138" s="5">
        <f>Prices!D138</f>
        <v>215.41</v>
      </c>
      <c r="H138" s="27">
        <f t="shared" si="10"/>
        <v>50059.5</v>
      </c>
      <c r="I138" s="11">
        <f t="shared" si="12"/>
        <v>-6.7159167226327346E-3</v>
      </c>
      <c r="J138" s="11">
        <f t="shared" si="13"/>
        <v>3.1200521560956853E-3</v>
      </c>
      <c r="K138" s="28">
        <f t="shared" si="14"/>
        <v>-3.8938477206014498E-4</v>
      </c>
      <c r="L138" s="28">
        <f t="shared" si="11"/>
        <v>-3.5677405243447367E-4</v>
      </c>
    </row>
    <row r="139" spans="5:12">
      <c r="E139" s="8">
        <f>Prices!A139</f>
        <v>44397</v>
      </c>
      <c r="F139" s="5">
        <f>Prices!C139</f>
        <v>178.66</v>
      </c>
      <c r="G139" s="5">
        <f>Prices!D139</f>
        <v>220.17</v>
      </c>
      <c r="H139" s="27">
        <f t="shared" si="10"/>
        <v>50891.5</v>
      </c>
      <c r="I139" s="11">
        <f t="shared" si="12"/>
        <v>6.6486364660807238E-3</v>
      </c>
      <c r="J139" s="11">
        <f t="shared" si="13"/>
        <v>2.2097395664082406E-2</v>
      </c>
      <c r="K139" s="28">
        <f t="shared" si="14"/>
        <v>1.6620221935896285E-2</v>
      </c>
      <c r="L139" s="28">
        <f t="shared" si="11"/>
        <v>1.6636555808738383E-2</v>
      </c>
    </row>
    <row r="140" spans="5:12">
      <c r="E140" s="8">
        <f>Prices!A140</f>
        <v>44398</v>
      </c>
      <c r="F140" s="5">
        <f>Prices!C140</f>
        <v>179.26</v>
      </c>
      <c r="G140" s="5">
        <f>Prices!D140</f>
        <v>218.43</v>
      </c>
      <c r="H140" s="27">
        <f t="shared" si="10"/>
        <v>50690.5</v>
      </c>
      <c r="I140" s="11">
        <f t="shared" si="12"/>
        <v>3.358334266203931E-3</v>
      </c>
      <c r="J140" s="11">
        <f t="shared" si="13"/>
        <v>-7.902984057773451E-3</v>
      </c>
      <c r="K140" s="28">
        <f t="shared" si="14"/>
        <v>-3.9495790063173615E-3</v>
      </c>
      <c r="L140" s="28">
        <f t="shared" si="11"/>
        <v>-3.92232417828965E-3</v>
      </c>
    </row>
    <row r="141" spans="5:12">
      <c r="E141" s="8">
        <f>Prices!A141</f>
        <v>44399</v>
      </c>
      <c r="F141" s="5">
        <f>Prices!C141</f>
        <v>181.9</v>
      </c>
      <c r="G141" s="5">
        <f>Prices!D141</f>
        <v>216.42</v>
      </c>
      <c r="H141" s="27">
        <f t="shared" si="10"/>
        <v>50653</v>
      </c>
      <c r="I141" s="11">
        <f t="shared" si="12"/>
        <v>1.472721187102541E-2</v>
      </c>
      <c r="J141" s="11">
        <f t="shared" si="13"/>
        <v>-9.2020326878176958E-3</v>
      </c>
      <c r="K141" s="28">
        <f t="shared" si="14"/>
        <v>-7.397835886408696E-4</v>
      </c>
      <c r="L141" s="28">
        <f t="shared" si="11"/>
        <v>-7.4350403057075413E-4</v>
      </c>
    </row>
    <row r="142" spans="5:12">
      <c r="E142" s="8">
        <f>Prices!A142</f>
        <v>44400</v>
      </c>
      <c r="F142" s="5">
        <f>Prices!C142</f>
        <v>182.83</v>
      </c>
      <c r="G142" s="5">
        <f>Prices!D142</f>
        <v>214.46</v>
      </c>
      <c r="H142" s="27">
        <f t="shared" si="10"/>
        <v>50452</v>
      </c>
      <c r="I142" s="11">
        <f t="shared" si="12"/>
        <v>5.1126992853216422E-3</v>
      </c>
      <c r="J142" s="11">
        <f t="shared" si="13"/>
        <v>-9.0564642824137315E-3</v>
      </c>
      <c r="K142" s="28">
        <f t="shared" si="14"/>
        <v>-3.9681756263202578E-3</v>
      </c>
      <c r="L142" s="28">
        <f t="shared" si="11"/>
        <v>-4.0479369220036828E-3</v>
      </c>
    </row>
    <row r="143" spans="5:12">
      <c r="E143" s="8">
        <f>Prices!A143</f>
        <v>44403</v>
      </c>
      <c r="F143" s="5">
        <f>Prices!C143</f>
        <v>184.99</v>
      </c>
      <c r="G143" s="5">
        <f>Prices!D143</f>
        <v>219.21</v>
      </c>
      <c r="H143" s="27">
        <f t="shared" si="10"/>
        <v>51380.5</v>
      </c>
      <c r="I143" s="11">
        <f t="shared" si="12"/>
        <v>1.1814253678280351E-2</v>
      </c>
      <c r="J143" s="11">
        <f t="shared" si="13"/>
        <v>2.2148652429357454E-2</v>
      </c>
      <c r="K143" s="28">
        <f t="shared" si="14"/>
        <v>1.8403631174185364E-2</v>
      </c>
      <c r="L143" s="28">
        <f t="shared" si="11"/>
        <v>1.8495640827739687E-2</v>
      </c>
    </row>
    <row r="144" spans="5:12">
      <c r="E144" s="8">
        <f>Prices!A144</f>
        <v>44404</v>
      </c>
      <c r="F144" s="5">
        <f>Prices!C144</f>
        <v>181.32</v>
      </c>
      <c r="G144" s="5">
        <f>Prices!D144</f>
        <v>214.93</v>
      </c>
      <c r="H144" s="27">
        <f t="shared" si="10"/>
        <v>50371.5</v>
      </c>
      <c r="I144" s="11">
        <f t="shared" si="12"/>
        <v>-1.9838910211362863E-2</v>
      </c>
      <c r="J144" s="11">
        <f t="shared" si="13"/>
        <v>-1.9524656721864882E-2</v>
      </c>
      <c r="K144" s="28">
        <f t="shared" si="14"/>
        <v>-1.9637800332811085E-2</v>
      </c>
      <c r="L144" s="28">
        <f t="shared" si="11"/>
        <v>-1.963573929866843E-2</v>
      </c>
    </row>
    <row r="145" spans="5:12">
      <c r="E145" s="8">
        <f>Prices!A145</f>
        <v>44405</v>
      </c>
      <c r="F145" s="5">
        <f>Prices!C145</f>
        <v>181.52</v>
      </c>
      <c r="G145" s="5">
        <f>Prices!D145</f>
        <v>215.66</v>
      </c>
      <c r="H145" s="27">
        <f t="shared" si="10"/>
        <v>50501</v>
      </c>
      <c r="I145" s="11">
        <f t="shared" si="12"/>
        <v>1.1030222810501714E-3</v>
      </c>
      <c r="J145" s="11">
        <f t="shared" si="13"/>
        <v>3.3964546596565847E-3</v>
      </c>
      <c r="K145" s="28">
        <f t="shared" si="14"/>
        <v>2.5708982261794864E-3</v>
      </c>
      <c r="L145" s="28">
        <f t="shared" si="11"/>
        <v>2.5857703336137302E-3</v>
      </c>
    </row>
    <row r="146" spans="5:12">
      <c r="E146" s="8">
        <f>Prices!A146</f>
        <v>44406</v>
      </c>
      <c r="F146" s="5">
        <f>Prices!C146</f>
        <v>180</v>
      </c>
      <c r="G146" s="5">
        <f>Prices!D146</f>
        <v>225.78</v>
      </c>
      <c r="H146" s="27">
        <f t="shared" si="10"/>
        <v>51867</v>
      </c>
      <c r="I146" s="11">
        <f t="shared" si="12"/>
        <v>-8.3737329219921233E-3</v>
      </c>
      <c r="J146" s="11">
        <f t="shared" si="13"/>
        <v>4.6925716405453052E-2</v>
      </c>
      <c r="K146" s="28">
        <f t="shared" si="14"/>
        <v>2.7048969327340053E-2</v>
      </c>
      <c r="L146" s="28">
        <f t="shared" si="11"/>
        <v>2.7378422477475232E-2</v>
      </c>
    </row>
    <row r="147" spans="5:12">
      <c r="E147" s="8">
        <f>Prices!A147</f>
        <v>44407</v>
      </c>
      <c r="F147" s="5">
        <f>Prices!C147</f>
        <v>166.38</v>
      </c>
      <c r="G147" s="5">
        <f>Prices!D147</f>
        <v>229.07</v>
      </c>
      <c r="H147" s="27">
        <f t="shared" si="10"/>
        <v>50998.5</v>
      </c>
      <c r="I147" s="11">
        <f t="shared" si="12"/>
        <v>-7.5666666666666688E-2</v>
      </c>
      <c r="J147" s="11">
        <f t="shared" si="13"/>
        <v>1.4571706971388041E-2</v>
      </c>
      <c r="K147" s="28">
        <f t="shared" si="14"/>
        <v>-1.674475099774423E-2</v>
      </c>
      <c r="L147" s="28">
        <f t="shared" si="11"/>
        <v>-1.7325826087956686E-2</v>
      </c>
    </row>
    <row r="148" spans="5:12">
      <c r="E148" s="8">
        <f>Prices!A148</f>
        <v>44410</v>
      </c>
      <c r="F148" s="5">
        <f>Prices!C148</f>
        <v>166.57</v>
      </c>
      <c r="G148" s="5">
        <f>Prices!D148</f>
        <v>236.56</v>
      </c>
      <c r="H148" s="27">
        <f t="shared" si="10"/>
        <v>52141</v>
      </c>
      <c r="I148" s="11">
        <f t="shared" si="12"/>
        <v>1.1419641783868117E-3</v>
      </c>
      <c r="J148" s="11">
        <f t="shared" si="13"/>
        <v>3.2697428733574931E-2</v>
      </c>
      <c r="K148" s="28">
        <f t="shared" si="14"/>
        <v>2.2402619684892693E-2</v>
      </c>
      <c r="L148" s="28">
        <f t="shared" si="11"/>
        <v>2.1543177684134232E-2</v>
      </c>
    </row>
    <row r="149" spans="5:12">
      <c r="E149" s="8">
        <f>Prices!A149</f>
        <v>44411</v>
      </c>
      <c r="F149" s="5">
        <f>Prices!C149</f>
        <v>168.31</v>
      </c>
      <c r="G149" s="5">
        <f>Prices!D149</f>
        <v>236.58</v>
      </c>
      <c r="H149" s="27">
        <f t="shared" si="10"/>
        <v>52318</v>
      </c>
      <c r="I149" s="11">
        <f t="shared" si="12"/>
        <v>1.0446058714054206E-2</v>
      </c>
      <c r="J149" s="11">
        <f t="shared" si="13"/>
        <v>8.4545147108599226E-5</v>
      </c>
      <c r="K149" s="28">
        <f t="shared" si="14"/>
        <v>3.3946414529832571E-3</v>
      </c>
      <c r="L149" s="28">
        <f t="shared" si="11"/>
        <v>3.7471413156982031E-3</v>
      </c>
    </row>
    <row r="150" spans="5:12">
      <c r="E150" s="8">
        <f>Prices!A150</f>
        <v>44412</v>
      </c>
      <c r="F150" s="5">
        <f>Prices!C150</f>
        <v>167.74</v>
      </c>
      <c r="G150" s="5">
        <f>Prices!D150</f>
        <v>236.97</v>
      </c>
      <c r="H150" s="27">
        <f t="shared" si="10"/>
        <v>52319.5</v>
      </c>
      <c r="I150" s="11">
        <f t="shared" si="12"/>
        <v>-3.38660804467942E-3</v>
      </c>
      <c r="J150" s="11">
        <f t="shared" si="13"/>
        <v>1.6484909967029603E-3</v>
      </c>
      <c r="K150" s="28">
        <f t="shared" si="14"/>
        <v>2.8670820750028672E-5</v>
      </c>
      <c r="L150" s="28">
        <f t="shared" si="11"/>
        <v>-1.3131987149556839E-4</v>
      </c>
    </row>
    <row r="151" spans="5:12">
      <c r="E151" s="8">
        <f>Prices!A151</f>
        <v>44413</v>
      </c>
      <c r="F151" s="5">
        <f>Prices!C151</f>
        <v>168.8</v>
      </c>
      <c r="G151" s="5">
        <f>Prices!D151</f>
        <v>238.21</v>
      </c>
      <c r="H151" s="27">
        <f t="shared" si="10"/>
        <v>52611.5</v>
      </c>
      <c r="I151" s="11">
        <f t="shared" si="12"/>
        <v>6.3193036842732935E-3</v>
      </c>
      <c r="J151" s="11">
        <f t="shared" si="13"/>
        <v>5.2327298814196276E-3</v>
      </c>
      <c r="K151" s="28">
        <f t="shared" si="14"/>
        <v>5.581093091485966E-3</v>
      </c>
      <c r="L151" s="28">
        <f t="shared" si="11"/>
        <v>5.6168128651950195E-3</v>
      </c>
    </row>
    <row r="152" spans="5:12">
      <c r="E152" s="8">
        <f>Prices!A152</f>
        <v>44414</v>
      </c>
      <c r="F152" s="5">
        <f>Prices!C152</f>
        <v>167.25</v>
      </c>
      <c r="G152" s="5">
        <f>Prices!D152</f>
        <v>233.03</v>
      </c>
      <c r="H152" s="27">
        <f t="shared" si="10"/>
        <v>51679.5</v>
      </c>
      <c r="I152" s="11">
        <f t="shared" si="12"/>
        <v>-9.1824644549763704E-3</v>
      </c>
      <c r="J152" s="11">
        <f t="shared" si="13"/>
        <v>-2.1745518660005906E-2</v>
      </c>
      <c r="K152" s="28">
        <f t="shared" si="14"/>
        <v>-1.7714758180245763E-2</v>
      </c>
      <c r="L152" s="28">
        <f t="shared" si="11"/>
        <v>-1.7304720131891962E-2</v>
      </c>
    </row>
    <row r="153" spans="5:12">
      <c r="E153" s="8">
        <f>Prices!A153</f>
        <v>44417</v>
      </c>
      <c r="F153" s="5">
        <f>Prices!C153</f>
        <v>167.09</v>
      </c>
      <c r="G153" s="5">
        <f>Prices!D153</f>
        <v>237.92</v>
      </c>
      <c r="H153" s="27">
        <f t="shared" si="10"/>
        <v>52397</v>
      </c>
      <c r="I153" s="11">
        <f t="shared" si="12"/>
        <v>-9.5665171898353719E-4</v>
      </c>
      <c r="J153" s="11">
        <f t="shared" si="13"/>
        <v>2.098442260653129E-2</v>
      </c>
      <c r="K153" s="28">
        <f t="shared" si="14"/>
        <v>1.3883648255110827E-2</v>
      </c>
      <c r="L153" s="28">
        <f t="shared" si="11"/>
        <v>1.3228673966126869E-2</v>
      </c>
    </row>
    <row r="154" spans="5:12">
      <c r="E154" s="8">
        <f>Prices!A154</f>
        <v>44418</v>
      </c>
      <c r="F154" s="5">
        <f>Prices!C154</f>
        <v>166.03</v>
      </c>
      <c r="G154" s="5">
        <f>Prices!D154</f>
        <v>236.66</v>
      </c>
      <c r="H154" s="27">
        <f t="shared" si="10"/>
        <v>52102</v>
      </c>
      <c r="I154" s="11">
        <f t="shared" si="12"/>
        <v>-6.3438865282183388E-3</v>
      </c>
      <c r="J154" s="11">
        <f t="shared" si="13"/>
        <v>-5.2958977807666067E-3</v>
      </c>
      <c r="K154" s="28">
        <f t="shared" si="14"/>
        <v>-5.6300933259537762E-3</v>
      </c>
      <c r="L154" s="28">
        <f t="shared" si="11"/>
        <v>-5.666341688053138E-3</v>
      </c>
    </row>
    <row r="155" spans="5:12">
      <c r="E155" s="8">
        <f>Prices!A155</f>
        <v>44419</v>
      </c>
      <c r="F155" s="5">
        <f>Prices!C155</f>
        <v>164.61</v>
      </c>
      <c r="G155" s="5">
        <f>Prices!D155</f>
        <v>235.94</v>
      </c>
      <c r="H155" s="27">
        <f t="shared" si="10"/>
        <v>51852</v>
      </c>
      <c r="I155" s="11">
        <f t="shared" si="12"/>
        <v>-8.5526712039992025E-3</v>
      </c>
      <c r="J155" s="11">
        <f t="shared" si="13"/>
        <v>-3.042339220823117E-3</v>
      </c>
      <c r="K155" s="28">
        <f t="shared" si="14"/>
        <v>-4.7982802963417908E-3</v>
      </c>
      <c r="L155" s="28">
        <f t="shared" si="11"/>
        <v>-4.9901358123964484E-3</v>
      </c>
    </row>
    <row r="156" spans="5:12">
      <c r="E156" s="8">
        <f>Prices!A156</f>
        <v>44420</v>
      </c>
      <c r="F156" s="5">
        <f>Prices!C156</f>
        <v>165.18</v>
      </c>
      <c r="G156" s="5">
        <f>Prices!D156</f>
        <v>240.75</v>
      </c>
      <c r="H156" s="27">
        <f t="shared" si="10"/>
        <v>52630.5</v>
      </c>
      <c r="I156" s="11">
        <f t="shared" si="12"/>
        <v>3.462730089301945E-3</v>
      </c>
      <c r="J156" s="11">
        <f t="shared" si="13"/>
        <v>2.0386538950580665E-2</v>
      </c>
      <c r="K156" s="28">
        <f t="shared" si="14"/>
        <v>1.5013885674612358E-2</v>
      </c>
      <c r="L156" s="28">
        <f t="shared" si="11"/>
        <v>1.4404297351148551E-2</v>
      </c>
    </row>
    <row r="157" spans="5:12">
      <c r="E157" s="8">
        <f>Prices!A157</f>
        <v>44421</v>
      </c>
      <c r="F157" s="5">
        <f>Prices!C157</f>
        <v>164.7</v>
      </c>
      <c r="G157" s="5">
        <f>Prices!D157</f>
        <v>239.06</v>
      </c>
      <c r="H157" s="27">
        <f t="shared" si="10"/>
        <v>52329</v>
      </c>
      <c r="I157" s="11">
        <f t="shared" si="12"/>
        <v>-2.9059208136579377E-3</v>
      </c>
      <c r="J157" s="11">
        <f t="shared" si="13"/>
        <v>-7.0197300103842066E-3</v>
      </c>
      <c r="K157" s="28">
        <f t="shared" si="14"/>
        <v>-5.7286174366574516E-3</v>
      </c>
      <c r="L157" s="28">
        <f t="shared" si="11"/>
        <v>-5.5655774191735513E-3</v>
      </c>
    </row>
    <row r="158" spans="5:12">
      <c r="E158" s="8">
        <f>Prices!A158</f>
        <v>44424</v>
      </c>
      <c r="F158" s="5">
        <f>Prices!C158</f>
        <v>164.95</v>
      </c>
      <c r="G158" s="5">
        <f>Prices!D158</f>
        <v>228.72</v>
      </c>
      <c r="H158" s="27">
        <f t="shared" si="10"/>
        <v>50803</v>
      </c>
      <c r="I158" s="11">
        <f t="shared" si="12"/>
        <v>1.5179113539769279E-3</v>
      </c>
      <c r="J158" s="11">
        <f t="shared" si="13"/>
        <v>-4.3252739897933587E-2</v>
      </c>
      <c r="K158" s="28">
        <f t="shared" si="14"/>
        <v>-2.9161650327734143E-2</v>
      </c>
      <c r="L158" s="28">
        <f t="shared" si="11"/>
        <v>-2.7427174001498019E-2</v>
      </c>
    </row>
    <row r="159" spans="5:12">
      <c r="E159" s="8">
        <f>Prices!A159</f>
        <v>44425</v>
      </c>
      <c r="F159" s="5">
        <f>Prices!C159</f>
        <v>162.1</v>
      </c>
      <c r="G159" s="5">
        <f>Prices!D159</f>
        <v>221.9</v>
      </c>
      <c r="H159" s="27">
        <f t="shared" si="10"/>
        <v>49495</v>
      </c>
      <c r="I159" s="11">
        <f t="shared" si="12"/>
        <v>-1.7277963019096662E-2</v>
      </c>
      <c r="J159" s="11">
        <f t="shared" si="13"/>
        <v>-2.9818118223154919E-2</v>
      </c>
      <c r="K159" s="28">
        <f t="shared" si="14"/>
        <v>-2.5746511032813023E-2</v>
      </c>
      <c r="L159" s="28">
        <f t="shared" si="11"/>
        <v>-2.5385414052364358E-2</v>
      </c>
    </row>
    <row r="160" spans="5:12">
      <c r="E160" s="8">
        <f>Prices!A160</f>
        <v>44426</v>
      </c>
      <c r="F160" s="5">
        <f>Prices!C160</f>
        <v>160.06</v>
      </c>
      <c r="G160" s="5">
        <f>Prices!D160</f>
        <v>229.66</v>
      </c>
      <c r="H160" s="27">
        <f t="shared" si="10"/>
        <v>50455</v>
      </c>
      <c r="I160" s="11">
        <f t="shared" si="12"/>
        <v>-1.2584824182603283E-2</v>
      </c>
      <c r="J160" s="11">
        <f t="shared" si="13"/>
        <v>3.4970707525912532E-2</v>
      </c>
      <c r="K160" s="28">
        <f t="shared" si="14"/>
        <v>1.9395898575613697E-2</v>
      </c>
      <c r="L160" s="28">
        <f t="shared" si="11"/>
        <v>1.8160739840641652E-2</v>
      </c>
    </row>
    <row r="161" spans="5:12">
      <c r="E161" s="8">
        <f>Prices!A161</f>
        <v>44427</v>
      </c>
      <c r="F161" s="5">
        <f>Prices!C161</f>
        <v>159.38999999999999</v>
      </c>
      <c r="G161" s="5">
        <f>Prices!D161</f>
        <v>224.49</v>
      </c>
      <c r="H161" s="27">
        <f t="shared" si="10"/>
        <v>49612.5</v>
      </c>
      <c r="I161" s="11">
        <f t="shared" si="12"/>
        <v>-4.185930276146544E-3</v>
      </c>
      <c r="J161" s="11">
        <f t="shared" si="13"/>
        <v>-2.2511538796481701E-2</v>
      </c>
      <c r="K161" s="28">
        <f t="shared" si="14"/>
        <v>-1.6698047765335448E-2</v>
      </c>
      <c r="L161" s="28">
        <f t="shared" si="11"/>
        <v>-1.6033787923503965E-2</v>
      </c>
    </row>
    <row r="162" spans="5:12">
      <c r="E162" s="8">
        <f>Prices!A162</f>
        <v>44428</v>
      </c>
      <c r="F162" s="5">
        <f>Prices!C162</f>
        <v>160</v>
      </c>
      <c r="G162" s="5">
        <f>Prices!D162</f>
        <v>226.75</v>
      </c>
      <c r="H162" s="27">
        <f t="shared" si="10"/>
        <v>50012.5</v>
      </c>
      <c r="I162" s="11">
        <f t="shared" si="12"/>
        <v>3.8270907836126088E-3</v>
      </c>
      <c r="J162" s="11">
        <f t="shared" si="13"/>
        <v>1.0067263575214891E-2</v>
      </c>
      <c r="K162" s="28">
        <f t="shared" si="14"/>
        <v>8.0624842529604442E-3</v>
      </c>
      <c r="L162" s="28">
        <f t="shared" si="11"/>
        <v>7.8614822663170894E-3</v>
      </c>
    </row>
    <row r="163" spans="5:12">
      <c r="E163" s="8">
        <f>Prices!A163</f>
        <v>44431</v>
      </c>
      <c r="F163" s="5">
        <f>Prices!C163</f>
        <v>163.29</v>
      </c>
      <c r="G163" s="5">
        <f>Prices!D163</f>
        <v>235.43</v>
      </c>
      <c r="H163" s="27">
        <f t="shared" si="10"/>
        <v>51643.5</v>
      </c>
      <c r="I163" s="11">
        <f t="shared" si="12"/>
        <v>2.0562499999999949E-2</v>
      </c>
      <c r="J163" s="11">
        <f t="shared" si="13"/>
        <v>3.8280044101433326E-2</v>
      </c>
      <c r="K163" s="28">
        <f t="shared" si="14"/>
        <v>3.2611847038240438E-2</v>
      </c>
      <c r="L163" s="28">
        <f t="shared" si="11"/>
        <v>3.2017232329440801E-2</v>
      </c>
    </row>
    <row r="164" spans="5:12">
      <c r="E164" s="8">
        <f>Prices!A164</f>
        <v>44432</v>
      </c>
      <c r="F164" s="5">
        <f>Prices!C164</f>
        <v>165.29</v>
      </c>
      <c r="G164" s="5">
        <f>Prices!D164</f>
        <v>236.16</v>
      </c>
      <c r="H164" s="27">
        <f t="shared" si="10"/>
        <v>51953</v>
      </c>
      <c r="I164" s="11">
        <f t="shared" si="12"/>
        <v>1.2248147467695512E-2</v>
      </c>
      <c r="J164" s="11">
        <f t="shared" si="13"/>
        <v>3.1007093403559007E-3</v>
      </c>
      <c r="K164" s="28">
        <f t="shared" si="14"/>
        <v>5.9930097688963759E-3</v>
      </c>
      <c r="L164" s="28">
        <f t="shared" si="11"/>
        <v>6.3341531438253131E-3</v>
      </c>
    </row>
    <row r="165" spans="5:12">
      <c r="E165" s="8">
        <f>Prices!A165</f>
        <v>44433</v>
      </c>
      <c r="F165" s="5">
        <f>Prices!C165</f>
        <v>164.96</v>
      </c>
      <c r="G165" s="5">
        <f>Prices!D165</f>
        <v>237.07</v>
      </c>
      <c r="H165" s="27">
        <f t="shared" si="10"/>
        <v>52056.5</v>
      </c>
      <c r="I165" s="11">
        <f t="shared" si="12"/>
        <v>-1.9964910157903326E-3</v>
      </c>
      <c r="J165" s="11">
        <f t="shared" si="13"/>
        <v>3.8533197831978174E-3</v>
      </c>
      <c r="K165" s="28">
        <f t="shared" si="14"/>
        <v>1.9921852443554751E-3</v>
      </c>
      <c r="L165" s="28">
        <f t="shared" si="11"/>
        <v>1.7855239461400129E-3</v>
      </c>
    </row>
    <row r="166" spans="5:12">
      <c r="E166" s="8">
        <f>Prices!A166</f>
        <v>44434</v>
      </c>
      <c r="F166" s="5">
        <f>Prices!C166</f>
        <v>165.8</v>
      </c>
      <c r="G166" s="5">
        <f>Prices!D166</f>
        <v>233.72</v>
      </c>
      <c r="H166" s="27">
        <f t="shared" si="10"/>
        <v>51638</v>
      </c>
      <c r="I166" s="11">
        <f t="shared" si="12"/>
        <v>5.0921435499515239E-3</v>
      </c>
      <c r="J166" s="11">
        <f t="shared" si="13"/>
        <v>-1.4130847429029376E-2</v>
      </c>
      <c r="K166" s="28">
        <f t="shared" si="14"/>
        <v>-8.0393418689308736E-3</v>
      </c>
      <c r="L166" s="28">
        <f t="shared" si="11"/>
        <v>-7.3358890811436785E-3</v>
      </c>
    </row>
    <row r="167" spans="5:12">
      <c r="E167" s="8">
        <f>Prices!A167</f>
        <v>44435</v>
      </c>
      <c r="F167" s="5">
        <f>Prices!C167</f>
        <v>167.48</v>
      </c>
      <c r="G167" s="5">
        <f>Prices!D167</f>
        <v>237.31</v>
      </c>
      <c r="H167" s="27">
        <f t="shared" si="10"/>
        <v>52344.5</v>
      </c>
      <c r="I167" s="11">
        <f t="shared" si="12"/>
        <v>1.0132689987937142E-2</v>
      </c>
      <c r="J167" s="11">
        <f t="shared" si="13"/>
        <v>1.5360260140338882E-2</v>
      </c>
      <c r="K167" s="28">
        <f t="shared" si="14"/>
        <v>1.368178473217398E-2</v>
      </c>
      <c r="L167" s="28">
        <f t="shared" si="11"/>
        <v>1.351241442865643E-2</v>
      </c>
    </row>
    <row r="168" spans="5:12">
      <c r="E168" s="8">
        <f>Prices!A168</f>
        <v>44438</v>
      </c>
      <c r="F168" s="5">
        <f>Prices!C168</f>
        <v>171.08</v>
      </c>
      <c r="G168" s="5">
        <f>Prices!D168</f>
        <v>243.64</v>
      </c>
      <c r="H168" s="27">
        <f t="shared" si="10"/>
        <v>53654</v>
      </c>
      <c r="I168" s="11">
        <f t="shared" si="12"/>
        <v>2.1495103893002288E-2</v>
      </c>
      <c r="J168" s="11">
        <f t="shared" si="13"/>
        <v>2.6673970755551741E-2</v>
      </c>
      <c r="K168" s="28">
        <f t="shared" si="14"/>
        <v>2.5016954980943557E-2</v>
      </c>
      <c r="L168" s="28">
        <f t="shared" si="11"/>
        <v>2.4843340722028488E-2</v>
      </c>
    </row>
    <row r="169" spans="5:12">
      <c r="E169" s="8">
        <f>Prices!A169</f>
        <v>44439</v>
      </c>
      <c r="F169" s="5">
        <f>Prices!C169</f>
        <v>173.54</v>
      </c>
      <c r="G169" s="5">
        <f>Prices!D169</f>
        <v>245.24</v>
      </c>
      <c r="H169" s="27">
        <f t="shared" si="10"/>
        <v>54140</v>
      </c>
      <c r="I169" s="11">
        <f t="shared" si="12"/>
        <v>1.4379237783492982E-2</v>
      </c>
      <c r="J169" s="11">
        <f t="shared" si="13"/>
        <v>6.5670661631916875E-3</v>
      </c>
      <c r="K169" s="28">
        <f t="shared" si="14"/>
        <v>9.0580385432586577E-3</v>
      </c>
      <c r="L169" s="28">
        <f t="shared" si="11"/>
        <v>9.3285188853266185E-3</v>
      </c>
    </row>
    <row r="170" spans="5:12">
      <c r="E170" s="8">
        <f>Prices!A170</f>
        <v>44440</v>
      </c>
      <c r="F170" s="5">
        <f>Prices!C170</f>
        <v>173.95</v>
      </c>
      <c r="G170" s="5">
        <f>Prices!D170</f>
        <v>244.7</v>
      </c>
      <c r="H170" s="27">
        <f t="shared" si="10"/>
        <v>54100</v>
      </c>
      <c r="I170" s="11">
        <f t="shared" si="12"/>
        <v>2.3625677077330678E-3</v>
      </c>
      <c r="J170" s="11">
        <f t="shared" si="13"/>
        <v>-2.2019246452455571E-3</v>
      </c>
      <c r="K170" s="28">
        <f t="shared" si="14"/>
        <v>-7.3882526782415958E-4</v>
      </c>
      <c r="L170" s="28">
        <f t="shared" si="11"/>
        <v>-5.8846420864409237E-4</v>
      </c>
    </row>
    <row r="171" spans="5:12">
      <c r="E171" s="8">
        <f>Prices!A171</f>
        <v>44441</v>
      </c>
      <c r="F171" s="5">
        <f>Prices!C171</f>
        <v>173.16</v>
      </c>
      <c r="G171" s="5">
        <f>Prices!D171</f>
        <v>244.13</v>
      </c>
      <c r="H171" s="27">
        <f t="shared" si="10"/>
        <v>53935.5</v>
      </c>
      <c r="I171" s="11">
        <f t="shared" si="12"/>
        <v>-4.541534923828641E-3</v>
      </c>
      <c r="J171" s="11">
        <f t="shared" si="13"/>
        <v>-2.3293829178585748E-3</v>
      </c>
      <c r="K171" s="28">
        <f t="shared" si="14"/>
        <v>-3.0406654343807763E-3</v>
      </c>
      <c r="L171" s="28">
        <f t="shared" si="11"/>
        <v>-3.1113361922576709E-3</v>
      </c>
    </row>
    <row r="172" spans="5:12">
      <c r="E172" s="8">
        <f>Prices!A172</f>
        <v>44442</v>
      </c>
      <c r="F172" s="5">
        <f>Prices!C172</f>
        <v>173.9</v>
      </c>
      <c r="G172" s="5">
        <f>Prices!D172</f>
        <v>244.52</v>
      </c>
      <c r="H172" s="27">
        <f t="shared" si="10"/>
        <v>54068</v>
      </c>
      <c r="I172" s="11">
        <f t="shared" si="12"/>
        <v>4.273504273504326E-3</v>
      </c>
      <c r="J172" s="11">
        <f t="shared" si="13"/>
        <v>1.5975095236145283E-3</v>
      </c>
      <c r="K172" s="28">
        <f t="shared" si="14"/>
        <v>2.4566380213403047E-3</v>
      </c>
      <c r="L172" s="28">
        <f t="shared" si="11"/>
        <v>2.5434223050617138E-3</v>
      </c>
    </row>
    <row r="173" spans="5:12">
      <c r="E173" s="8">
        <f>Prices!A173</f>
        <v>44446</v>
      </c>
      <c r="F173" s="5">
        <f>Prices!C173</f>
        <v>175.46</v>
      </c>
      <c r="G173" s="5">
        <f>Prices!D173</f>
        <v>250.97</v>
      </c>
      <c r="H173" s="27">
        <f t="shared" si="10"/>
        <v>55191.5</v>
      </c>
      <c r="I173" s="11">
        <f t="shared" si="12"/>
        <v>8.9706728004600479E-3</v>
      </c>
      <c r="J173" s="11">
        <f t="shared" si="13"/>
        <v>2.6378210371339719E-2</v>
      </c>
      <c r="K173" s="28">
        <f t="shared" si="14"/>
        <v>2.0779388917659243E-2</v>
      </c>
      <c r="L173" s="28">
        <f t="shared" si="11"/>
        <v>2.0224979957679426E-2</v>
      </c>
    </row>
    <row r="174" spans="5:12">
      <c r="E174" s="8">
        <f>Prices!A174</f>
        <v>44447</v>
      </c>
      <c r="F174" s="5">
        <f>Prices!C174</f>
        <v>176.28</v>
      </c>
      <c r="G174" s="5">
        <f>Prices!D174</f>
        <v>251.29</v>
      </c>
      <c r="H174" s="27">
        <f t="shared" si="10"/>
        <v>55321.5</v>
      </c>
      <c r="I174" s="11">
        <f t="shared" si="12"/>
        <v>4.6734298415592908E-3</v>
      </c>
      <c r="J174" s="11">
        <f t="shared" si="13"/>
        <v>1.2750527951547721E-3</v>
      </c>
      <c r="K174" s="28">
        <f t="shared" si="14"/>
        <v>2.3554351666470381E-3</v>
      </c>
      <c r="L174" s="28">
        <f t="shared" si="11"/>
        <v>2.4763138531232725E-3</v>
      </c>
    </row>
    <row r="175" spans="5:12">
      <c r="E175" s="8">
        <f>Prices!A175</f>
        <v>44448</v>
      </c>
      <c r="F175" s="5">
        <f>Prices!C175</f>
        <v>174.21</v>
      </c>
      <c r="G175" s="5">
        <f>Prices!D175</f>
        <v>251.62</v>
      </c>
      <c r="H175" s="27">
        <f t="shared" si="10"/>
        <v>55164</v>
      </c>
      <c r="I175" s="11">
        <f t="shared" si="12"/>
        <v>-1.174268209666436E-2</v>
      </c>
      <c r="J175" s="11">
        <f t="shared" si="13"/>
        <v>1.3132237653707371E-3</v>
      </c>
      <c r="K175" s="28">
        <f t="shared" si="14"/>
        <v>-2.8469943873539222E-3</v>
      </c>
      <c r="L175" s="28">
        <f t="shared" si="11"/>
        <v>-3.3017883637744411E-3</v>
      </c>
    </row>
    <row r="176" spans="5:12">
      <c r="E176" s="8">
        <f>Prices!A176</f>
        <v>44449</v>
      </c>
      <c r="F176" s="5">
        <f>Prices!C176</f>
        <v>173.46</v>
      </c>
      <c r="G176" s="5">
        <f>Prices!D176</f>
        <v>245.42</v>
      </c>
      <c r="H176" s="27">
        <f t="shared" si="10"/>
        <v>54159</v>
      </c>
      <c r="I176" s="11">
        <f t="shared" si="12"/>
        <v>-4.305148958153952E-3</v>
      </c>
      <c r="J176" s="11">
        <f t="shared" si="13"/>
        <v>-2.46403306573405E-2</v>
      </c>
      <c r="K176" s="28">
        <f t="shared" si="14"/>
        <v>-1.8218403306504243E-2</v>
      </c>
      <c r="L176" s="28">
        <f t="shared" si="11"/>
        <v>-1.7452234237082722E-2</v>
      </c>
    </row>
    <row r="177" spans="5:12">
      <c r="E177" s="8">
        <f>Prices!A177</f>
        <v>44452</v>
      </c>
      <c r="F177" s="5">
        <f>Prices!C177</f>
        <v>172.86</v>
      </c>
      <c r="G177" s="5">
        <f>Prices!D177</f>
        <v>247.67</v>
      </c>
      <c r="H177" s="27">
        <f t="shared" si="10"/>
        <v>54436.5</v>
      </c>
      <c r="I177" s="11">
        <f t="shared" si="12"/>
        <v>-3.4590107229332083E-3</v>
      </c>
      <c r="J177" s="11">
        <f t="shared" si="13"/>
        <v>9.1679569717219474E-3</v>
      </c>
      <c r="K177" s="28">
        <f t="shared" si="14"/>
        <v>5.1238021381487843E-3</v>
      </c>
      <c r="L177" s="28">
        <f t="shared" si="11"/>
        <v>4.7045662517712101E-3</v>
      </c>
    </row>
    <row r="178" spans="5:12">
      <c r="E178" s="8">
        <f>Prices!A178</f>
        <v>44453</v>
      </c>
      <c r="F178" s="5">
        <f>Prices!C178</f>
        <v>172.5</v>
      </c>
      <c r="G178" s="5">
        <f>Prices!D178</f>
        <v>248.16</v>
      </c>
      <c r="H178" s="27">
        <f t="shared" si="10"/>
        <v>54474</v>
      </c>
      <c r="I178" s="11">
        <f t="shared" si="12"/>
        <v>-2.0826102047900824E-3</v>
      </c>
      <c r="J178" s="11">
        <f t="shared" si="13"/>
        <v>1.9784390519643441E-3</v>
      </c>
      <c r="K178" s="28">
        <f t="shared" si="14"/>
        <v>6.8887602986966463E-4</v>
      </c>
      <c r="L178" s="28">
        <f t="shared" si="11"/>
        <v>5.4293608686742021E-4</v>
      </c>
    </row>
    <row r="179" spans="5:12">
      <c r="E179" s="8">
        <f>Prices!A179</f>
        <v>44454</v>
      </c>
      <c r="F179" s="5">
        <f>Prices!C179</f>
        <v>173.79</v>
      </c>
      <c r="G179" s="5">
        <f>Prices!D179</f>
        <v>251.94</v>
      </c>
      <c r="H179" s="27">
        <f t="shared" si="10"/>
        <v>55170</v>
      </c>
      <c r="I179" s="11">
        <f t="shared" si="12"/>
        <v>7.4782608695651712E-3</v>
      </c>
      <c r="J179" s="11">
        <f t="shared" si="13"/>
        <v>1.5232108317214705E-2</v>
      </c>
      <c r="K179" s="28">
        <f t="shared" si="14"/>
        <v>1.2776737526159269E-2</v>
      </c>
      <c r="L179" s="28">
        <f t="shared" si="11"/>
        <v>1.2491272070646816E-2</v>
      </c>
    </row>
    <row r="180" spans="5:12">
      <c r="E180" s="8">
        <f>Prices!A180</f>
        <v>44455</v>
      </c>
      <c r="F180" s="5">
        <f>Prices!C180</f>
        <v>174.41</v>
      </c>
      <c r="G180" s="5">
        <f>Prices!D180</f>
        <v>252.33</v>
      </c>
      <c r="H180" s="27">
        <f t="shared" si="10"/>
        <v>55290.5</v>
      </c>
      <c r="I180" s="11">
        <f t="shared" si="12"/>
        <v>3.5675240232464732E-3</v>
      </c>
      <c r="J180" s="11">
        <f t="shared" si="13"/>
        <v>1.5479876160991298E-3</v>
      </c>
      <c r="K180" s="28">
        <f t="shared" si="14"/>
        <v>2.1841580569149899E-3</v>
      </c>
      <c r="L180" s="28">
        <f t="shared" si="11"/>
        <v>2.2618549733490903E-3</v>
      </c>
    </row>
    <row r="181" spans="5:12">
      <c r="E181" s="8">
        <f>Prices!A181</f>
        <v>44456</v>
      </c>
      <c r="F181" s="5">
        <f>Prices!C181</f>
        <v>173.13</v>
      </c>
      <c r="G181" s="5">
        <f>Prices!D181</f>
        <v>253.16</v>
      </c>
      <c r="H181" s="27">
        <f t="shared" si="10"/>
        <v>55287</v>
      </c>
      <c r="I181" s="11">
        <f t="shared" si="12"/>
        <v>-7.3390287254171275E-3</v>
      </c>
      <c r="J181" s="11">
        <f t="shared" si="13"/>
        <v>3.289343320255158E-3</v>
      </c>
      <c r="K181" s="28">
        <f t="shared" si="14"/>
        <v>-6.3302013908356764E-5</v>
      </c>
      <c r="L181" s="28">
        <f t="shared" si="11"/>
        <v>-4.6758219852301164E-4</v>
      </c>
    </row>
    <row r="182" spans="5:12">
      <c r="E182" s="8">
        <f>Prices!A182</f>
        <v>44459</v>
      </c>
      <c r="F182" s="5">
        <f>Prices!C182</f>
        <v>167.79</v>
      </c>
      <c r="G182" s="5">
        <f>Prices!D182</f>
        <v>243.39</v>
      </c>
      <c r="H182" s="27">
        <f t="shared" si="10"/>
        <v>53287.5</v>
      </c>
      <c r="I182" s="11">
        <f t="shared" si="12"/>
        <v>-3.084387454513951E-2</v>
      </c>
      <c r="J182" s="11">
        <f t="shared" si="13"/>
        <v>-3.8592194659503913E-2</v>
      </c>
      <c r="K182" s="28">
        <f t="shared" si="14"/>
        <v>-3.6165825600955014E-2</v>
      </c>
      <c r="L182" s="28">
        <f t="shared" si="11"/>
        <v>-3.5853312219161521E-2</v>
      </c>
    </row>
    <row r="183" spans="5:12">
      <c r="E183" s="8">
        <f>Prices!A183</f>
        <v>44460</v>
      </c>
      <c r="F183" s="5">
        <f>Prices!C183</f>
        <v>167.18</v>
      </c>
      <c r="G183" s="5">
        <f>Prices!D183</f>
        <v>246.46</v>
      </c>
      <c r="H183" s="27">
        <f t="shared" si="10"/>
        <v>53687</v>
      </c>
      <c r="I183" s="11">
        <f t="shared" si="12"/>
        <v>-3.6354967518921586E-3</v>
      </c>
      <c r="J183" s="11">
        <f t="shared" si="13"/>
        <v>1.2613500965528665E-2</v>
      </c>
      <c r="K183" s="28">
        <f t="shared" si="14"/>
        <v>7.4970677926342955E-3</v>
      </c>
      <c r="L183" s="28">
        <f t="shared" si="11"/>
        <v>6.8697921532271944E-3</v>
      </c>
    </row>
    <row r="184" spans="5:12">
      <c r="E184" s="8">
        <f>Prices!A184</f>
        <v>44461</v>
      </c>
      <c r="F184" s="5">
        <f>Prices!C184</f>
        <v>169</v>
      </c>
      <c r="G184" s="5">
        <f>Prices!D184</f>
        <v>250.65</v>
      </c>
      <c r="H184" s="27">
        <f t="shared" si="10"/>
        <v>54497.5</v>
      </c>
      <c r="I184" s="11">
        <f t="shared" si="12"/>
        <v>1.0886469673405869E-2</v>
      </c>
      <c r="J184" s="11">
        <f t="shared" si="13"/>
        <v>1.7000730341637578E-2</v>
      </c>
      <c r="K184" s="28">
        <f t="shared" si="14"/>
        <v>1.5096764579879672E-2</v>
      </c>
      <c r="L184" s="28">
        <f t="shared" si="11"/>
        <v>1.4839456551613004E-2</v>
      </c>
    </row>
    <row r="185" spans="5:12">
      <c r="E185" s="8">
        <f>Prices!A185</f>
        <v>44462</v>
      </c>
      <c r="F185" s="5">
        <f>Prices!C185</f>
        <v>170.8</v>
      </c>
      <c r="G185" s="5">
        <f>Prices!D185</f>
        <v>251.21</v>
      </c>
      <c r="H185" s="27">
        <f t="shared" si="10"/>
        <v>54761.5</v>
      </c>
      <c r="I185" s="11">
        <f t="shared" si="12"/>
        <v>1.0650887573964565E-2</v>
      </c>
      <c r="J185" s="11">
        <f t="shared" si="13"/>
        <v>2.2341911031318663E-3</v>
      </c>
      <c r="K185" s="28">
        <f t="shared" si="14"/>
        <v>4.8442589109592184E-3</v>
      </c>
      <c r="L185" s="28">
        <f t="shared" si="11"/>
        <v>5.2093317567710176E-3</v>
      </c>
    </row>
    <row r="186" spans="5:12">
      <c r="E186" s="8">
        <f>Prices!A186</f>
        <v>44463</v>
      </c>
      <c r="F186" s="5">
        <f>Prices!C186</f>
        <v>171.28</v>
      </c>
      <c r="G186" s="5">
        <f>Prices!D186</f>
        <v>258.13</v>
      </c>
      <c r="H186" s="27">
        <f t="shared" si="10"/>
        <v>55847.5</v>
      </c>
      <c r="I186" s="11">
        <f t="shared" si="12"/>
        <v>2.8103044496486517E-3</v>
      </c>
      <c r="J186" s="11">
        <f t="shared" si="13"/>
        <v>2.7546674097368686E-2</v>
      </c>
      <c r="K186" s="28">
        <f t="shared" si="14"/>
        <v>1.9831450928115557E-2</v>
      </c>
      <c r="L186" s="28">
        <f t="shared" si="11"/>
        <v>1.8802842213040741E-2</v>
      </c>
    </row>
    <row r="187" spans="5:12">
      <c r="E187" s="8">
        <f>Prices!A187</f>
        <v>44466</v>
      </c>
      <c r="F187" s="5">
        <f>Prices!C187</f>
        <v>170.29</v>
      </c>
      <c r="G187" s="5">
        <f>Prices!D187</f>
        <v>263.79000000000002</v>
      </c>
      <c r="H187" s="27">
        <f t="shared" si="10"/>
        <v>56597.5</v>
      </c>
      <c r="I187" s="11">
        <f t="shared" si="12"/>
        <v>-5.780009341429292E-3</v>
      </c>
      <c r="J187" s="11">
        <f t="shared" si="13"/>
        <v>2.1926936039979951E-2</v>
      </c>
      <c r="K187" s="28">
        <f t="shared" si="14"/>
        <v>1.3429428353999731E-2</v>
      </c>
      <c r="L187" s="28">
        <f t="shared" si="11"/>
        <v>1.2133062650574617E-2</v>
      </c>
    </row>
    <row r="188" spans="5:12">
      <c r="E188" s="8">
        <f>Prices!A188</f>
        <v>44467</v>
      </c>
      <c r="F188" s="5">
        <f>Prices!C188</f>
        <v>165.8</v>
      </c>
      <c r="G188" s="5">
        <f>Prices!D188</f>
        <v>259.19</v>
      </c>
      <c r="H188" s="27">
        <f t="shared" si="10"/>
        <v>55458.5</v>
      </c>
      <c r="I188" s="11">
        <f t="shared" si="12"/>
        <v>-2.6366786070820252E-2</v>
      </c>
      <c r="J188" s="11">
        <f t="shared" si="13"/>
        <v>-1.7438113651010358E-2</v>
      </c>
      <c r="K188" s="28">
        <f t="shared" si="14"/>
        <v>-2.0124563805821814E-2</v>
      </c>
      <c r="L188" s="28">
        <f t="shared" si="11"/>
        <v>-2.0594227975823949E-2</v>
      </c>
    </row>
    <row r="189" spans="5:12">
      <c r="E189" s="8">
        <f>Prices!A189</f>
        <v>44468</v>
      </c>
      <c r="F189" s="5">
        <f>Prices!C189</f>
        <v>165.06</v>
      </c>
      <c r="G189" s="5">
        <f>Prices!D189</f>
        <v>260.44</v>
      </c>
      <c r="H189" s="27">
        <f t="shared" si="10"/>
        <v>55572</v>
      </c>
      <c r="I189" s="11">
        <f t="shared" si="12"/>
        <v>-4.463208685162901E-3</v>
      </c>
      <c r="J189" s="11">
        <f t="shared" si="13"/>
        <v>4.8227169258073226E-3</v>
      </c>
      <c r="K189" s="28">
        <f t="shared" si="14"/>
        <v>2.0465753671664397E-3</v>
      </c>
      <c r="L189" s="28">
        <f t="shared" si="11"/>
        <v>1.5403204549823224E-3</v>
      </c>
    </row>
    <row r="190" spans="5:12">
      <c r="E190" s="8">
        <f>Prices!A190</f>
        <v>44469</v>
      </c>
      <c r="F190" s="5">
        <f>Prices!C190</f>
        <v>164.25</v>
      </c>
      <c r="G190" s="5">
        <f>Prices!D190</f>
        <v>258.49</v>
      </c>
      <c r="H190" s="27">
        <f t="shared" si="10"/>
        <v>55198.5</v>
      </c>
      <c r="I190" s="11">
        <f t="shared" si="12"/>
        <v>-4.9073064340240053E-3</v>
      </c>
      <c r="J190" s="11">
        <f t="shared" si="13"/>
        <v>-7.487329135309433E-3</v>
      </c>
      <c r="K190" s="28">
        <f t="shared" si="14"/>
        <v>-6.7210105808680632E-3</v>
      </c>
      <c r="L190" s="28">
        <f t="shared" si="11"/>
        <v>-6.5753406309708934E-3</v>
      </c>
    </row>
    <row r="191" spans="5:12">
      <c r="E191" s="8">
        <f>Prices!A191</f>
        <v>44470</v>
      </c>
      <c r="F191" s="5">
        <f>Prices!C191</f>
        <v>164.16</v>
      </c>
      <c r="G191" s="5">
        <f>Prices!D191</f>
        <v>258.41000000000003</v>
      </c>
      <c r="H191" s="27">
        <f t="shared" si="10"/>
        <v>55177.500000000007</v>
      </c>
      <c r="I191" s="11">
        <f t="shared" si="12"/>
        <v>-5.4794520547947283E-4</v>
      </c>
      <c r="J191" s="11">
        <f t="shared" si="13"/>
        <v>-3.0948972880956357E-4</v>
      </c>
      <c r="K191" s="28">
        <f t="shared" si="14"/>
        <v>-3.8044512079119403E-4</v>
      </c>
      <c r="L191" s="28">
        <f t="shared" si="11"/>
        <v>-3.9377916293399049E-4</v>
      </c>
    </row>
    <row r="192" spans="5:12">
      <c r="E192" s="8">
        <f>Prices!A192</f>
        <v>44473</v>
      </c>
      <c r="F192" s="5">
        <f>Prices!C192</f>
        <v>159.49</v>
      </c>
      <c r="G192" s="5">
        <f>Prices!D192</f>
        <v>260.51</v>
      </c>
      <c r="H192" s="27">
        <f t="shared" si="10"/>
        <v>55025.5</v>
      </c>
      <c r="I192" s="11">
        <f t="shared" si="12"/>
        <v>-2.8447855750487253E-2</v>
      </c>
      <c r="J192" s="11">
        <f t="shared" si="13"/>
        <v>8.1266204868231332E-3</v>
      </c>
      <c r="K192" s="28">
        <f t="shared" si="14"/>
        <v>-2.7547460468489377E-3</v>
      </c>
      <c r="L192" s="28">
        <f t="shared" si="11"/>
        <v>-4.8017548580959859E-3</v>
      </c>
    </row>
    <row r="193" spans="5:12">
      <c r="E193" s="8">
        <f>Prices!A193</f>
        <v>44474</v>
      </c>
      <c r="F193" s="5">
        <f>Prices!C193</f>
        <v>161.05000000000001</v>
      </c>
      <c r="G193" s="5">
        <f>Prices!D193</f>
        <v>260.2</v>
      </c>
      <c r="H193" s="27">
        <f t="shared" si="10"/>
        <v>55135</v>
      </c>
      <c r="I193" s="11">
        <f t="shared" si="12"/>
        <v>9.7811775032917558E-3</v>
      </c>
      <c r="J193" s="11">
        <f t="shared" si="13"/>
        <v>-1.189973513492773E-3</v>
      </c>
      <c r="K193" s="28">
        <f t="shared" si="14"/>
        <v>1.9899864608227094E-3</v>
      </c>
      <c r="L193" s="28">
        <f t="shared" si="11"/>
        <v>2.6881177923258007E-3</v>
      </c>
    </row>
    <row r="194" spans="5:12">
      <c r="E194" s="8">
        <f>Prices!A194</f>
        <v>44475</v>
      </c>
      <c r="F194" s="5">
        <f>Prices!C194</f>
        <v>163.1</v>
      </c>
      <c r="G194" s="5">
        <f>Prices!D194</f>
        <v>260.92</v>
      </c>
      <c r="H194" s="27">
        <f t="shared" ref="H194:H257" si="15">$B$2*F194+$B$3*G194</f>
        <v>55448</v>
      </c>
      <c r="I194" s="11">
        <f t="shared" si="12"/>
        <v>1.2728966159577665E-2</v>
      </c>
      <c r="J194" s="11">
        <f t="shared" si="13"/>
        <v>2.7671022290546785E-3</v>
      </c>
      <c r="K194" s="28">
        <f t="shared" si="14"/>
        <v>5.6769746984673981E-3</v>
      </c>
      <c r="L194" s="28">
        <f t="shared" ref="L194:L257" si="16">$D$2*I194+$D$3*J194</f>
        <v>6.2884299219836161E-3</v>
      </c>
    </row>
    <row r="195" spans="5:12">
      <c r="E195" s="8">
        <f>Prices!A195</f>
        <v>44476</v>
      </c>
      <c r="F195" s="5">
        <f>Prices!C195</f>
        <v>165.12</v>
      </c>
      <c r="G195" s="5">
        <f>Prices!D195</f>
        <v>264.54000000000002</v>
      </c>
      <c r="H195" s="27">
        <f t="shared" si="15"/>
        <v>56193</v>
      </c>
      <c r="I195" s="11">
        <f t="shared" ref="I195:I258" si="17">(F195-F194)/F194</f>
        <v>1.2385039852851075E-2</v>
      </c>
      <c r="J195" s="11">
        <f t="shared" ref="J195:J258" si="18">(G195-G194)/G194</f>
        <v>1.3873984363023166E-2</v>
      </c>
      <c r="K195" s="28">
        <f t="shared" ref="K195:K258" si="19">(H195-H194)/H194</f>
        <v>1.343601211946328E-2</v>
      </c>
      <c r="L195" s="28">
        <f t="shared" si="16"/>
        <v>1.3347671057253265E-2</v>
      </c>
    </row>
    <row r="196" spans="5:12">
      <c r="E196" s="8">
        <f>Prices!A196</f>
        <v>44477</v>
      </c>
      <c r="F196" s="5">
        <f>Prices!C196</f>
        <v>164.43</v>
      </c>
      <c r="G196" s="5">
        <f>Prices!D196</f>
        <v>261.83</v>
      </c>
      <c r="H196" s="27">
        <f t="shared" si="15"/>
        <v>55717.5</v>
      </c>
      <c r="I196" s="11">
        <f t="shared" si="17"/>
        <v>-4.1787790697674276E-3</v>
      </c>
      <c r="J196" s="11">
        <f t="shared" si="18"/>
        <v>-1.0244197474862162E-2</v>
      </c>
      <c r="K196" s="28">
        <f t="shared" si="19"/>
        <v>-8.4619080668410663E-3</v>
      </c>
      <c r="L196" s="28">
        <f t="shared" si="16"/>
        <v>-8.1001884873854908E-3</v>
      </c>
    </row>
    <row r="197" spans="5:12">
      <c r="E197" s="8">
        <f>Prices!A197</f>
        <v>44481</v>
      </c>
      <c r="F197" s="5">
        <f>Prices!C197</f>
        <v>162.31</v>
      </c>
      <c r="G197" s="5">
        <f>Prices!D197</f>
        <v>263.98</v>
      </c>
      <c r="H197" s="27">
        <f t="shared" si="15"/>
        <v>55828</v>
      </c>
      <c r="I197" s="11">
        <f t="shared" si="17"/>
        <v>-1.2893024387277288E-2</v>
      </c>
      <c r="J197" s="11">
        <f t="shared" si="18"/>
        <v>8.2114349005080935E-3</v>
      </c>
      <c r="K197" s="28">
        <f t="shared" si="19"/>
        <v>1.983218916857361E-3</v>
      </c>
      <c r="L197" s="28">
        <f t="shared" si="16"/>
        <v>7.514136180784203E-4</v>
      </c>
    </row>
    <row r="198" spans="5:12">
      <c r="E198" s="8">
        <f>Prices!A198</f>
        <v>44482</v>
      </c>
      <c r="F198" s="5">
        <f>Prices!C198</f>
        <v>162.37</v>
      </c>
      <c r="G198" s="5">
        <f>Prices!D198</f>
        <v>268.57</v>
      </c>
      <c r="H198" s="27">
        <f t="shared" si="15"/>
        <v>56522.5</v>
      </c>
      <c r="I198" s="11">
        <f t="shared" si="17"/>
        <v>3.6966299057360772E-4</v>
      </c>
      <c r="J198" s="11">
        <f t="shared" si="18"/>
        <v>1.7387680884915428E-2</v>
      </c>
      <c r="K198" s="28">
        <f t="shared" si="19"/>
        <v>1.2439994268109192E-2</v>
      </c>
      <c r="L198" s="28">
        <f t="shared" si="16"/>
        <v>1.1372138200529453E-2</v>
      </c>
    </row>
    <row r="199" spans="5:12">
      <c r="E199" s="8">
        <f>Prices!A199</f>
        <v>44483</v>
      </c>
      <c r="F199" s="5">
        <f>Prices!C199</f>
        <v>164.21</v>
      </c>
      <c r="G199" s="5">
        <f>Prices!D199</f>
        <v>270.36</v>
      </c>
      <c r="H199" s="27">
        <f t="shared" si="15"/>
        <v>56975</v>
      </c>
      <c r="I199" s="11">
        <f t="shared" si="17"/>
        <v>1.1332142637186694E-2</v>
      </c>
      <c r="J199" s="11">
        <f t="shared" si="18"/>
        <v>6.6649290687717183E-3</v>
      </c>
      <c r="K199" s="28">
        <f t="shared" si="19"/>
        <v>8.0056614622495467E-3</v>
      </c>
      <c r="L199" s="28">
        <f t="shared" si="16"/>
        <v>8.3146994834144457E-3</v>
      </c>
    </row>
    <row r="200" spans="5:12">
      <c r="E200" s="8">
        <f>Prices!A200</f>
        <v>44484</v>
      </c>
      <c r="F200" s="5">
        <f>Prices!C200</f>
        <v>164.99</v>
      </c>
      <c r="G200" s="5">
        <f>Prices!D200</f>
        <v>272.77</v>
      </c>
      <c r="H200" s="27">
        <f t="shared" si="15"/>
        <v>57414.5</v>
      </c>
      <c r="I200" s="11">
        <f t="shared" si="17"/>
        <v>4.7500152244077769E-3</v>
      </c>
      <c r="J200" s="11">
        <f t="shared" si="18"/>
        <v>8.9140405385410865E-3</v>
      </c>
      <c r="K200" s="28">
        <f t="shared" si="19"/>
        <v>7.7139096094778412E-3</v>
      </c>
      <c r="L200" s="28">
        <f t="shared" si="16"/>
        <v>7.4421375136676116E-3</v>
      </c>
    </row>
    <row r="201" spans="5:12">
      <c r="E201" s="8">
        <f>Prices!A201</f>
        <v>44487</v>
      </c>
      <c r="F201" s="5">
        <f>Prices!C201</f>
        <v>170.45</v>
      </c>
      <c r="G201" s="5">
        <f>Prices!D201</f>
        <v>281.01</v>
      </c>
      <c r="H201" s="27">
        <f t="shared" si="15"/>
        <v>59196.5</v>
      </c>
      <c r="I201" s="11">
        <f t="shared" si="17"/>
        <v>3.3092914722104246E-2</v>
      </c>
      <c r="J201" s="11">
        <f t="shared" si="18"/>
        <v>3.0208600652564466E-2</v>
      </c>
      <c r="K201" s="28">
        <f t="shared" si="19"/>
        <v>3.1037455694989943E-2</v>
      </c>
      <c r="L201" s="28">
        <f t="shared" si="16"/>
        <v>3.1228150315058378E-2</v>
      </c>
    </row>
    <row r="202" spans="5:12">
      <c r="E202" s="8">
        <f>Prices!A202</f>
        <v>44488</v>
      </c>
      <c r="F202" s="5">
        <f>Prices!C202</f>
        <v>172.34</v>
      </c>
      <c r="G202" s="5">
        <f>Prices!D202</f>
        <v>290.04000000000002</v>
      </c>
      <c r="H202" s="27">
        <f t="shared" si="15"/>
        <v>60740</v>
      </c>
      <c r="I202" s="11">
        <f t="shared" si="17"/>
        <v>1.1088295687885098E-2</v>
      </c>
      <c r="J202" s="11">
        <f t="shared" si="18"/>
        <v>3.2134087754884272E-2</v>
      </c>
      <c r="K202" s="28">
        <f t="shared" si="19"/>
        <v>2.6074176682743068E-2</v>
      </c>
      <c r="L202" s="28">
        <f t="shared" si="16"/>
        <v>2.4694804208952752E-2</v>
      </c>
    </row>
    <row r="203" spans="5:12">
      <c r="E203" s="8">
        <f>Prices!A203</f>
        <v>44489</v>
      </c>
      <c r="F203" s="5">
        <f>Prices!C203</f>
        <v>172.21</v>
      </c>
      <c r="G203" s="5">
        <f>Prices!D203</f>
        <v>288.08999999999997</v>
      </c>
      <c r="H203" s="27">
        <f t="shared" si="15"/>
        <v>60434.499999999993</v>
      </c>
      <c r="I203" s="11">
        <f t="shared" si="17"/>
        <v>-7.5432285017985054E-4</v>
      </c>
      <c r="J203" s="11">
        <f t="shared" si="18"/>
        <v>-6.7232105916426883E-3</v>
      </c>
      <c r="K203" s="28">
        <f t="shared" si="19"/>
        <v>-5.029634507738019E-3</v>
      </c>
      <c r="L203" s="28">
        <f t="shared" si="16"/>
        <v>-4.613323340964922E-3</v>
      </c>
    </row>
    <row r="204" spans="5:12">
      <c r="E204" s="8">
        <f>Prices!A204</f>
        <v>44490</v>
      </c>
      <c r="F204" s="5">
        <f>Prices!C204</f>
        <v>170.75</v>
      </c>
      <c r="G204" s="5">
        <f>Prices!D204</f>
        <v>288.60000000000002</v>
      </c>
      <c r="H204" s="27">
        <f t="shared" si="15"/>
        <v>60365</v>
      </c>
      <c r="I204" s="11">
        <f t="shared" si="17"/>
        <v>-8.478021020846686E-3</v>
      </c>
      <c r="J204" s="11">
        <f t="shared" si="18"/>
        <v>1.7702801207957505E-3</v>
      </c>
      <c r="K204" s="28">
        <f t="shared" si="19"/>
        <v>-1.150005377722869E-3</v>
      </c>
      <c r="L204" s="28">
        <f t="shared" si="16"/>
        <v>-1.852297628431367E-3</v>
      </c>
    </row>
    <row r="205" spans="5:12">
      <c r="E205" s="8">
        <f>Prices!A205</f>
        <v>44491</v>
      </c>
      <c r="F205" s="5">
        <f>Prices!C205</f>
        <v>171.75</v>
      </c>
      <c r="G205" s="5">
        <f>Prices!D205</f>
        <v>298</v>
      </c>
      <c r="H205" s="27">
        <f t="shared" si="15"/>
        <v>61875</v>
      </c>
      <c r="I205" s="11">
        <f t="shared" si="17"/>
        <v>5.8565153733528552E-3</v>
      </c>
      <c r="J205" s="11">
        <f t="shared" si="18"/>
        <v>3.2571032571032492E-2</v>
      </c>
      <c r="K205" s="28">
        <f t="shared" si="19"/>
        <v>2.5014495154476932E-2</v>
      </c>
      <c r="L205" s="28">
        <f t="shared" si="16"/>
        <v>2.3127963496058983E-2</v>
      </c>
    </row>
    <row r="206" spans="5:12">
      <c r="E206" s="8">
        <f>Prices!A206</f>
        <v>44494</v>
      </c>
      <c r="F206" s="5">
        <f>Prices!C206</f>
        <v>166.78</v>
      </c>
      <c r="G206" s="5">
        <f>Prices!D206</f>
        <v>303.23</v>
      </c>
      <c r="H206" s="27">
        <f t="shared" si="15"/>
        <v>62162.5</v>
      </c>
      <c r="I206" s="11">
        <f t="shared" si="17"/>
        <v>-2.8937409024745262E-2</v>
      </c>
      <c r="J206" s="11">
        <f t="shared" si="18"/>
        <v>1.7550335570469859E-2</v>
      </c>
      <c r="K206" s="28">
        <f t="shared" si="19"/>
        <v>4.6464646464646469E-3</v>
      </c>
      <c r="L206" s="28">
        <f t="shared" si="16"/>
        <v>1.1178101348062741E-3</v>
      </c>
    </row>
    <row r="207" spans="5:12">
      <c r="E207" s="8">
        <f>Prices!A207</f>
        <v>44495</v>
      </c>
      <c r="F207" s="5">
        <f>Prices!C207</f>
        <v>166.02</v>
      </c>
      <c r="G207" s="5">
        <f>Prices!D207</f>
        <v>341.62</v>
      </c>
      <c r="H207" s="27">
        <f t="shared" si="15"/>
        <v>67845</v>
      </c>
      <c r="I207" s="11">
        <f t="shared" si="17"/>
        <v>-4.5569013071111095E-3</v>
      </c>
      <c r="J207" s="11">
        <f t="shared" si="18"/>
        <v>0.12660356824852417</v>
      </c>
      <c r="K207" s="28">
        <f t="shared" si="19"/>
        <v>9.1413633621556398E-2</v>
      </c>
      <c r="L207" s="28">
        <f t="shared" si="16"/>
        <v>8.0240859734839992E-2</v>
      </c>
    </row>
    <row r="208" spans="5:12">
      <c r="E208" s="8">
        <f>Prices!A208</f>
        <v>44496</v>
      </c>
      <c r="F208" s="5">
        <f>Prices!C208</f>
        <v>168.8</v>
      </c>
      <c r="G208" s="5">
        <f>Prices!D208</f>
        <v>339.48</v>
      </c>
      <c r="H208" s="27">
        <f t="shared" si="15"/>
        <v>67802</v>
      </c>
      <c r="I208" s="11">
        <f t="shared" si="17"/>
        <v>1.6744970485483682E-2</v>
      </c>
      <c r="J208" s="11">
        <f t="shared" si="18"/>
        <v>-6.2642702417890824E-3</v>
      </c>
      <c r="K208" s="28">
        <f t="shared" si="19"/>
        <v>-6.3379762694376889E-4</v>
      </c>
      <c r="L208" s="28">
        <f t="shared" si="16"/>
        <v>1.8690547194122652E-3</v>
      </c>
    </row>
    <row r="209" spans="5:12">
      <c r="E209" s="8">
        <f>Prices!A209</f>
        <v>44497</v>
      </c>
      <c r="F209" s="5">
        <f>Prices!C209</f>
        <v>169.62</v>
      </c>
      <c r="G209" s="5">
        <f>Prices!D209</f>
        <v>345.95</v>
      </c>
      <c r="H209" s="27">
        <f t="shared" si="15"/>
        <v>68854.5</v>
      </c>
      <c r="I209" s="11">
        <f t="shared" si="17"/>
        <v>4.8578199052132292E-3</v>
      </c>
      <c r="J209" s="11">
        <f t="shared" si="18"/>
        <v>1.9058560150818811E-2</v>
      </c>
      <c r="K209" s="28">
        <f t="shared" si="19"/>
        <v>1.5523140910297632E-2</v>
      </c>
      <c r="L209" s="28">
        <f t="shared" si="16"/>
        <v>1.4038871040859628E-2</v>
      </c>
    </row>
    <row r="210" spans="5:12">
      <c r="E210" s="8">
        <f>Prices!A210</f>
        <v>44498</v>
      </c>
      <c r="F210" s="5">
        <f>Prices!C210</f>
        <v>172.33</v>
      </c>
      <c r="G210" s="5">
        <f>Prices!D210</f>
        <v>359.01</v>
      </c>
      <c r="H210" s="27">
        <f t="shared" si="15"/>
        <v>71084.5</v>
      </c>
      <c r="I210" s="11">
        <f t="shared" si="17"/>
        <v>1.5976889517745594E-2</v>
      </c>
      <c r="J210" s="11">
        <f t="shared" si="18"/>
        <v>3.7751120104061286E-2</v>
      </c>
      <c r="K210" s="28">
        <f t="shared" si="19"/>
        <v>3.2387135190873509E-2</v>
      </c>
      <c r="L210" s="28">
        <f t="shared" si="16"/>
        <v>3.0054347523090243E-2</v>
      </c>
    </row>
    <row r="211" spans="5:12">
      <c r="E211" s="8">
        <f>Prices!A211</f>
        <v>44501</v>
      </c>
      <c r="F211" s="5">
        <f>Prices!C211</f>
        <v>168.62</v>
      </c>
      <c r="G211" s="5">
        <f>Prices!D211</f>
        <v>371.33</v>
      </c>
      <c r="H211" s="27">
        <f t="shared" si="15"/>
        <v>72561.5</v>
      </c>
      <c r="I211" s="11">
        <f t="shared" si="17"/>
        <v>-2.1528462832936853E-2</v>
      </c>
      <c r="J211" s="11">
        <f t="shared" si="18"/>
        <v>3.431659285256676E-2</v>
      </c>
      <c r="K211" s="28">
        <f t="shared" si="19"/>
        <v>2.0778088050137512E-2</v>
      </c>
      <c r="L211" s="28">
        <f t="shared" si="16"/>
        <v>1.4576437549301271E-2</v>
      </c>
    </row>
    <row r="212" spans="5:12">
      <c r="E212" s="8">
        <f>Prices!A212</f>
        <v>44502</v>
      </c>
      <c r="F212" s="5">
        <f>Prices!C212</f>
        <v>165.91</v>
      </c>
      <c r="G212" s="5">
        <f>Prices!D212</f>
        <v>402.86</v>
      </c>
      <c r="H212" s="27">
        <f t="shared" si="15"/>
        <v>77020</v>
      </c>
      <c r="I212" s="11">
        <f t="shared" si="17"/>
        <v>-1.6071640374807305E-2</v>
      </c>
      <c r="J212" s="11">
        <f t="shared" si="18"/>
        <v>8.4910995610373602E-2</v>
      </c>
      <c r="K212" s="28">
        <f t="shared" si="19"/>
        <v>6.144442989739738E-2</v>
      </c>
      <c r="L212" s="28">
        <f t="shared" si="16"/>
        <v>4.9215572035067684E-2</v>
      </c>
    </row>
    <row r="213" spans="5:12">
      <c r="E213" s="8">
        <f>Prices!A213</f>
        <v>44503</v>
      </c>
      <c r="F213" s="5">
        <f>Prices!C213</f>
        <v>165.64</v>
      </c>
      <c r="G213" s="5">
        <f>Prices!D213</f>
        <v>390.67</v>
      </c>
      <c r="H213" s="27">
        <f t="shared" si="15"/>
        <v>75164.5</v>
      </c>
      <c r="I213" s="11">
        <f t="shared" si="17"/>
        <v>-1.6273883430776338E-3</v>
      </c>
      <c r="J213" s="11">
        <f t="shared" si="18"/>
        <v>-3.025865064786774E-2</v>
      </c>
      <c r="K213" s="28">
        <f t="shared" si="19"/>
        <v>-2.4091145157102051E-2</v>
      </c>
      <c r="L213" s="28">
        <f t="shared" si="16"/>
        <v>-2.0138048967246625E-2</v>
      </c>
    </row>
    <row r="214" spans="5:12">
      <c r="E214" s="8">
        <f>Prices!A214</f>
        <v>44504</v>
      </c>
      <c r="F214" s="5">
        <f>Prices!C214</f>
        <v>169.2</v>
      </c>
      <c r="G214" s="5">
        <f>Prices!D214</f>
        <v>404.62</v>
      </c>
      <c r="H214" s="27">
        <f t="shared" si="15"/>
        <v>77613</v>
      </c>
      <c r="I214" s="11">
        <f t="shared" si="17"/>
        <v>2.1492393141753215E-2</v>
      </c>
      <c r="J214" s="11">
        <f t="shared" si="18"/>
        <v>3.5707886451480757E-2</v>
      </c>
      <c r="K214" s="28">
        <f t="shared" si="19"/>
        <v>3.2575218354409331E-2</v>
      </c>
      <c r="L214" s="28">
        <f t="shared" si="16"/>
        <v>3.0682982416522543E-2</v>
      </c>
    </row>
    <row r="215" spans="5:12">
      <c r="E215" s="8">
        <f>Prices!A215</f>
        <v>44505</v>
      </c>
      <c r="F215" s="5">
        <f>Prices!C215</f>
        <v>173.85</v>
      </c>
      <c r="G215" s="5">
        <f>Prices!D215</f>
        <v>409.97</v>
      </c>
      <c r="H215" s="27">
        <f t="shared" si="15"/>
        <v>78880.5</v>
      </c>
      <c r="I215" s="11">
        <f t="shared" si="17"/>
        <v>2.7482269503546135E-2</v>
      </c>
      <c r="J215" s="11">
        <f t="shared" si="18"/>
        <v>1.3222282635559347E-2</v>
      </c>
      <c r="K215" s="28">
        <f t="shared" si="19"/>
        <v>1.6331027018669553E-2</v>
      </c>
      <c r="L215" s="28">
        <f t="shared" si="16"/>
        <v>1.8262914289359569E-2</v>
      </c>
    </row>
    <row r="216" spans="5:12">
      <c r="E216" s="8">
        <f>Prices!A216</f>
        <v>44508</v>
      </c>
      <c r="F216" s="5">
        <f>Prices!C216</f>
        <v>175.95</v>
      </c>
      <c r="G216" s="5">
        <f>Prices!D216</f>
        <v>407.36</v>
      </c>
      <c r="H216" s="27">
        <f t="shared" si="15"/>
        <v>78699</v>
      </c>
      <c r="I216" s="11">
        <f t="shared" si="17"/>
        <v>1.2079378774805834E-2</v>
      </c>
      <c r="J216" s="11">
        <f t="shared" si="18"/>
        <v>-6.3663194867917489E-3</v>
      </c>
      <c r="K216" s="28">
        <f t="shared" si="19"/>
        <v>-2.300948903721452E-3</v>
      </c>
      <c r="L216" s="28">
        <f t="shared" si="16"/>
        <v>1.5388080473790772E-4</v>
      </c>
    </row>
    <row r="217" spans="5:12">
      <c r="E217" s="8">
        <f>Prices!A217</f>
        <v>44509</v>
      </c>
      <c r="F217" s="5">
        <f>Prices!C217</f>
        <v>174.45</v>
      </c>
      <c r="G217" s="5">
        <f>Prices!D217</f>
        <v>387.65</v>
      </c>
      <c r="H217" s="27">
        <f t="shared" si="15"/>
        <v>75592.5</v>
      </c>
      <c r="I217" s="11">
        <f t="shared" si="17"/>
        <v>-8.5251491901108273E-3</v>
      </c>
      <c r="J217" s="11">
        <f t="shared" si="18"/>
        <v>-4.8384721131186262E-2</v>
      </c>
      <c r="K217" s="28">
        <f t="shared" si="19"/>
        <v>-3.947318263256204E-2</v>
      </c>
      <c r="L217" s="28">
        <f t="shared" si="16"/>
        <v>-3.4295127508616727E-2</v>
      </c>
    </row>
    <row r="218" spans="5:12">
      <c r="E218" s="8">
        <f>Prices!A218</f>
        <v>44510</v>
      </c>
      <c r="F218" s="5">
        <f>Prices!C218</f>
        <v>178.81</v>
      </c>
      <c r="G218" s="5">
        <f>Prices!D218</f>
        <v>341.17</v>
      </c>
      <c r="H218" s="27">
        <f t="shared" si="15"/>
        <v>69056.5</v>
      </c>
      <c r="I218" s="11">
        <f t="shared" si="17"/>
        <v>2.4992834623101257E-2</v>
      </c>
      <c r="J218" s="11">
        <f t="shared" si="18"/>
        <v>-0.11990197342964004</v>
      </c>
      <c r="K218" s="28">
        <f t="shared" si="19"/>
        <v>-8.6463604193537713E-2</v>
      </c>
      <c r="L218" s="28">
        <f t="shared" si="16"/>
        <v>-6.8684439872046588E-2</v>
      </c>
    </row>
    <row r="219" spans="5:12">
      <c r="E219" s="8">
        <f>Prices!A219</f>
        <v>44512</v>
      </c>
      <c r="F219" s="5">
        <f>Prices!C219</f>
        <v>174.1</v>
      </c>
      <c r="G219" s="5">
        <f>Prices!D219</f>
        <v>355.98</v>
      </c>
      <c r="H219" s="27">
        <f t="shared" si="15"/>
        <v>70807</v>
      </c>
      <c r="I219" s="11">
        <f t="shared" si="17"/>
        <v>-2.6340808679604092E-2</v>
      </c>
      <c r="J219" s="11">
        <f t="shared" si="18"/>
        <v>4.3409443972213274E-2</v>
      </c>
      <c r="K219" s="28">
        <f t="shared" si="19"/>
        <v>2.5348808584275195E-2</v>
      </c>
      <c r="L219" s="28">
        <f t="shared" si="16"/>
        <v>1.8754068435605217E-2</v>
      </c>
    </row>
    <row r="220" spans="5:12">
      <c r="E220" s="8">
        <f>Prices!A220</f>
        <v>44515</v>
      </c>
      <c r="F220" s="5">
        <f>Prices!C220</f>
        <v>173.62</v>
      </c>
      <c r="G220" s="5">
        <f>Prices!D220</f>
        <v>354.5</v>
      </c>
      <c r="H220" s="27">
        <f t="shared" si="15"/>
        <v>70537</v>
      </c>
      <c r="I220" s="11">
        <f t="shared" si="17"/>
        <v>-2.7570361860998838E-3</v>
      </c>
      <c r="J220" s="11">
        <f t="shared" si="18"/>
        <v>-4.1575369402775944E-3</v>
      </c>
      <c r="K220" s="28">
        <f t="shared" si="19"/>
        <v>-3.813182312483229E-3</v>
      </c>
      <c r="L220" s="28">
        <f t="shared" si="16"/>
        <v>-3.6624868046756186E-3</v>
      </c>
    </row>
    <row r="221" spans="5:12">
      <c r="E221" s="8">
        <f>Prices!A221</f>
        <v>44516</v>
      </c>
      <c r="F221" s="5">
        <f>Prices!C221</f>
        <v>176.26</v>
      </c>
      <c r="G221" s="5">
        <f>Prices!D221</f>
        <v>344.47</v>
      </c>
      <c r="H221" s="27">
        <f t="shared" si="15"/>
        <v>69296.5</v>
      </c>
      <c r="I221" s="11">
        <f t="shared" si="17"/>
        <v>1.5205621472180545E-2</v>
      </c>
      <c r="J221" s="11">
        <f t="shared" si="18"/>
        <v>-2.829337094499287E-2</v>
      </c>
      <c r="K221" s="28">
        <f t="shared" si="19"/>
        <v>-1.7586514878716136E-2</v>
      </c>
      <c r="L221" s="28">
        <f t="shared" si="16"/>
        <v>-1.2917312038609356E-2</v>
      </c>
    </row>
    <row r="222" spans="5:12">
      <c r="E222" s="8">
        <f>Prices!A222</f>
        <v>44517</v>
      </c>
      <c r="F222" s="5">
        <f>Prices!C222</f>
        <v>177.28</v>
      </c>
      <c r="G222" s="5">
        <f>Prices!D222</f>
        <v>337.8</v>
      </c>
      <c r="H222" s="27">
        <f t="shared" si="15"/>
        <v>68398</v>
      </c>
      <c r="I222" s="11">
        <f t="shared" si="17"/>
        <v>5.7869057074776487E-3</v>
      </c>
      <c r="J222" s="11">
        <f t="shared" si="18"/>
        <v>-1.9363079513455499E-2</v>
      </c>
      <c r="K222" s="28">
        <f t="shared" si="19"/>
        <v>-1.2966022815005087E-2</v>
      </c>
      <c r="L222" s="28">
        <f t="shared" si="16"/>
        <v>-1.0473042462871528E-2</v>
      </c>
    </row>
    <row r="223" spans="5:12">
      <c r="E223" s="8">
        <f>Prices!A223</f>
        <v>44518</v>
      </c>
      <c r="F223" s="5">
        <f>Prices!C223</f>
        <v>177.03</v>
      </c>
      <c r="G223" s="5">
        <f>Prices!D223</f>
        <v>351.58</v>
      </c>
      <c r="H223" s="27">
        <f t="shared" si="15"/>
        <v>70440</v>
      </c>
      <c r="I223" s="11">
        <f t="shared" si="17"/>
        <v>-1.4101985559566788E-3</v>
      </c>
      <c r="J223" s="11">
        <f t="shared" si="18"/>
        <v>4.079336885731194E-2</v>
      </c>
      <c r="K223" s="28">
        <f t="shared" si="19"/>
        <v>2.9854674113278166E-2</v>
      </c>
      <c r="L223" s="28">
        <f t="shared" si="16"/>
        <v>2.5875217825616997E-2</v>
      </c>
    </row>
    <row r="224" spans="5:12">
      <c r="E224" s="8">
        <f>Prices!A224</f>
        <v>44519</v>
      </c>
      <c r="F224" s="5">
        <f>Prices!C224</f>
        <v>177.45</v>
      </c>
      <c r="G224" s="5">
        <f>Prices!D224</f>
        <v>363</v>
      </c>
      <c r="H224" s="27">
        <f t="shared" si="15"/>
        <v>72195</v>
      </c>
      <c r="I224" s="11">
        <f t="shared" si="17"/>
        <v>2.3724792408065724E-3</v>
      </c>
      <c r="J224" s="11">
        <f t="shared" si="18"/>
        <v>3.2481938676830358E-2</v>
      </c>
      <c r="K224" s="28">
        <f t="shared" si="19"/>
        <v>2.4914821124361157E-2</v>
      </c>
      <c r="L224" s="28">
        <f t="shared" si="16"/>
        <v>2.18388226826105E-2</v>
      </c>
    </row>
    <row r="225" spans="5:12">
      <c r="E225" s="8">
        <f>Prices!A225</f>
        <v>44522</v>
      </c>
      <c r="F225" s="5">
        <f>Prices!C225</f>
        <v>184.8</v>
      </c>
      <c r="G225" s="5">
        <f>Prices!D225</f>
        <v>365.46</v>
      </c>
      <c r="H225" s="27">
        <f t="shared" si="15"/>
        <v>73299</v>
      </c>
      <c r="I225" s="11">
        <f t="shared" si="17"/>
        <v>4.1420118343195395E-2</v>
      </c>
      <c r="J225" s="11">
        <f t="shared" si="18"/>
        <v>6.7768595041321749E-3</v>
      </c>
      <c r="K225" s="28">
        <f t="shared" si="19"/>
        <v>1.5291917722833991E-2</v>
      </c>
      <c r="L225" s="28">
        <f t="shared" si="16"/>
        <v>1.9022586566265837E-2</v>
      </c>
    </row>
    <row r="226" spans="5:12">
      <c r="E226" s="8">
        <f>Prices!A226</f>
        <v>44523</v>
      </c>
      <c r="F226" s="5">
        <f>Prices!C226</f>
        <v>183.83</v>
      </c>
      <c r="G226" s="5">
        <f>Prices!D226</f>
        <v>379.02</v>
      </c>
      <c r="H226" s="27">
        <f t="shared" si="15"/>
        <v>75236</v>
      </c>
      <c r="I226" s="11">
        <f t="shared" si="17"/>
        <v>-5.2489177489177426E-3</v>
      </c>
      <c r="J226" s="11">
        <f t="shared" si="18"/>
        <v>3.7103923822032515E-2</v>
      </c>
      <c r="K226" s="28">
        <f t="shared" si="19"/>
        <v>2.6426008540362079E-2</v>
      </c>
      <c r="L226" s="28">
        <f t="shared" si="16"/>
        <v>2.2133007240742741E-2</v>
      </c>
    </row>
    <row r="227" spans="5:12">
      <c r="E227" s="8">
        <f>Prices!A227</f>
        <v>44524</v>
      </c>
      <c r="F227" s="5">
        <f>Prices!C227</f>
        <v>178.63</v>
      </c>
      <c r="G227" s="5">
        <f>Prices!D227</f>
        <v>385.62</v>
      </c>
      <c r="H227" s="27">
        <f t="shared" si="15"/>
        <v>75706</v>
      </c>
      <c r="I227" s="11">
        <f t="shared" si="17"/>
        <v>-2.828700429744882E-2</v>
      </c>
      <c r="J227" s="11">
        <f t="shared" si="18"/>
        <v>1.7413329111920277E-2</v>
      </c>
      <c r="K227" s="28">
        <f t="shared" si="19"/>
        <v>6.2470094103886436E-3</v>
      </c>
      <c r="L227" s="28">
        <f t="shared" si="16"/>
        <v>1.2591384170019468E-3</v>
      </c>
    </row>
    <row r="228" spans="5:12">
      <c r="E228" s="8">
        <f>Prices!A228</f>
        <v>44526</v>
      </c>
      <c r="F228" s="5">
        <f>Prices!C228</f>
        <v>179</v>
      </c>
      <c r="G228" s="5">
        <f>Prices!D228</f>
        <v>369.68</v>
      </c>
      <c r="H228" s="27">
        <f t="shared" si="15"/>
        <v>73352</v>
      </c>
      <c r="I228" s="11">
        <f t="shared" si="17"/>
        <v>2.0713206068409817E-3</v>
      </c>
      <c r="J228" s="11">
        <f t="shared" si="18"/>
        <v>-4.1336030288885425E-2</v>
      </c>
      <c r="K228" s="28">
        <f t="shared" si="19"/>
        <v>-3.10939687739413E-2</v>
      </c>
      <c r="L228" s="28">
        <f t="shared" si="16"/>
        <v>-2.5992364901379916E-2</v>
      </c>
    </row>
    <row r="229" spans="5:12">
      <c r="E229" s="8">
        <f>Prices!A229</f>
        <v>44529</v>
      </c>
      <c r="F229" s="5">
        <f>Prices!C229</f>
        <v>179.02</v>
      </c>
      <c r="G229" s="5">
        <f>Prices!D229</f>
        <v>372</v>
      </c>
      <c r="H229" s="27">
        <f t="shared" si="15"/>
        <v>73702</v>
      </c>
      <c r="I229" s="11">
        <f t="shared" si="17"/>
        <v>1.1173184357547616E-4</v>
      </c>
      <c r="J229" s="11">
        <f t="shared" si="18"/>
        <v>6.2756979008872357E-3</v>
      </c>
      <c r="K229" s="28">
        <f t="shared" si="19"/>
        <v>4.7715127058566911E-3</v>
      </c>
      <c r="L229" s="28">
        <f t="shared" si="16"/>
        <v>4.0968542098605912E-3</v>
      </c>
    </row>
    <row r="230" spans="5:12">
      <c r="E230" s="8">
        <f>Prices!A230</f>
        <v>44530</v>
      </c>
      <c r="F230" s="5">
        <f>Prices!C230</f>
        <v>175.23</v>
      </c>
      <c r="G230" s="5">
        <f>Prices!D230</f>
        <v>360.64</v>
      </c>
      <c r="H230" s="27">
        <f t="shared" si="15"/>
        <v>71619</v>
      </c>
      <c r="I230" s="11">
        <f t="shared" si="17"/>
        <v>-2.1170818902915989E-2</v>
      </c>
      <c r="J230" s="11">
        <f t="shared" si="18"/>
        <v>-3.0537634408602188E-2</v>
      </c>
      <c r="K230" s="28">
        <f t="shared" si="19"/>
        <v>-2.8262462348375893E-2</v>
      </c>
      <c r="L230" s="28">
        <f t="shared" si="16"/>
        <v>-2.7226644912583507E-2</v>
      </c>
    </row>
    <row r="231" spans="5:12">
      <c r="E231" s="8">
        <f>Prices!A231</f>
        <v>44531</v>
      </c>
      <c r="F231" s="5">
        <f>Prices!C231</f>
        <v>178.08</v>
      </c>
      <c r="G231" s="5">
        <f>Prices!D231</f>
        <v>379</v>
      </c>
      <c r="H231" s="27">
        <f t="shared" si="15"/>
        <v>74658</v>
      </c>
      <c r="I231" s="11">
        <f t="shared" si="17"/>
        <v>1.6264338298236734E-2</v>
      </c>
      <c r="J231" s="11">
        <f t="shared" si="18"/>
        <v>5.0909494232475636E-2</v>
      </c>
      <c r="K231" s="28">
        <f t="shared" si="19"/>
        <v>4.2432873958027896E-2</v>
      </c>
      <c r="L231" s="28">
        <f t="shared" si="16"/>
        <v>3.8663096583609925E-2</v>
      </c>
    </row>
    <row r="232" spans="5:12">
      <c r="E232" s="8">
        <f>Prices!A232</f>
        <v>44532</v>
      </c>
      <c r="F232" s="5">
        <f>Prices!C232</f>
        <v>175.35</v>
      </c>
      <c r="G232" s="5">
        <f>Prices!D232</f>
        <v>381.59</v>
      </c>
      <c r="H232" s="27">
        <f t="shared" si="15"/>
        <v>74773.5</v>
      </c>
      <c r="I232" s="11">
        <f t="shared" si="17"/>
        <v>-1.5330188679245384E-2</v>
      </c>
      <c r="J232" s="11">
        <f t="shared" si="18"/>
        <v>6.8337730870711745E-3</v>
      </c>
      <c r="K232" s="28">
        <f t="shared" si="19"/>
        <v>1.5470545688338825E-3</v>
      </c>
      <c r="L232" s="28">
        <f t="shared" si="16"/>
        <v>-1.0007619855887991E-3</v>
      </c>
    </row>
    <row r="233" spans="5:12">
      <c r="E233" s="8">
        <f>Prices!A233</f>
        <v>44533</v>
      </c>
      <c r="F233" s="5">
        <f>Prices!C233</f>
        <v>172.19</v>
      </c>
      <c r="G233" s="5">
        <f>Prices!D233</f>
        <v>365</v>
      </c>
      <c r="H233" s="27">
        <f t="shared" si="15"/>
        <v>71969</v>
      </c>
      <c r="I233" s="11">
        <f t="shared" si="17"/>
        <v>-1.8021100655831176E-2</v>
      </c>
      <c r="J233" s="11">
        <f t="shared" si="18"/>
        <v>-4.3475982075001904E-2</v>
      </c>
      <c r="K233" s="28">
        <f t="shared" si="19"/>
        <v>-3.7506603275224509E-2</v>
      </c>
      <c r="L233" s="28">
        <f t="shared" si="16"/>
        <v>-3.4478170070472505E-2</v>
      </c>
    </row>
    <row r="234" spans="5:12">
      <c r="E234" s="8">
        <f>Prices!A234</f>
        <v>44536</v>
      </c>
      <c r="F234" s="5">
        <f>Prices!C234</f>
        <v>171.87</v>
      </c>
      <c r="G234" s="5">
        <f>Prices!D234</f>
        <v>361.53</v>
      </c>
      <c r="H234" s="27">
        <f t="shared" si="15"/>
        <v>71416.5</v>
      </c>
      <c r="I234" s="11">
        <f t="shared" si="17"/>
        <v>-1.8584122190603008E-3</v>
      </c>
      <c r="J234" s="11">
        <f t="shared" si="18"/>
        <v>-9.506849315068568E-3</v>
      </c>
      <c r="K234" s="28">
        <f t="shared" si="19"/>
        <v>-7.6769164501382537E-3</v>
      </c>
      <c r="L234" s="28">
        <f t="shared" si="16"/>
        <v>-6.8032736045755045E-3</v>
      </c>
    </row>
    <row r="235" spans="5:12">
      <c r="E235" s="8">
        <f>Prices!A235</f>
        <v>44537</v>
      </c>
      <c r="F235" s="5">
        <f>Prices!C235</f>
        <v>169.49</v>
      </c>
      <c r="G235" s="5">
        <f>Prices!D235</f>
        <v>338.32</v>
      </c>
      <c r="H235" s="27">
        <f t="shared" si="15"/>
        <v>67697</v>
      </c>
      <c r="I235" s="11">
        <f t="shared" si="17"/>
        <v>-1.3847675568743792E-2</v>
      </c>
      <c r="J235" s="11">
        <f t="shared" si="18"/>
        <v>-6.4199374878986484E-2</v>
      </c>
      <c r="K235" s="28">
        <f t="shared" si="19"/>
        <v>-5.2081801824508341E-2</v>
      </c>
      <c r="L235" s="28">
        <f t="shared" si="16"/>
        <v>-4.6401015615723573E-2</v>
      </c>
    </row>
    <row r="236" spans="5:12">
      <c r="E236" s="8">
        <f>Prices!A236</f>
        <v>44538</v>
      </c>
      <c r="F236" s="5">
        <f>Prices!C236</f>
        <v>171.37</v>
      </c>
      <c r="G236" s="5">
        <f>Prices!D236</f>
        <v>336.34</v>
      </c>
      <c r="H236" s="27">
        <f t="shared" si="15"/>
        <v>67588</v>
      </c>
      <c r="I236" s="11">
        <f t="shared" si="17"/>
        <v>1.1092099828898432E-2</v>
      </c>
      <c r="J236" s="11">
        <f t="shared" si="18"/>
        <v>-5.8524473870892003E-3</v>
      </c>
      <c r="K236" s="28">
        <f t="shared" si="19"/>
        <v>-1.6101156624370356E-3</v>
      </c>
      <c r="L236" s="28">
        <f t="shared" si="16"/>
        <v>1.371248226836679E-4</v>
      </c>
    </row>
    <row r="237" spans="5:12">
      <c r="E237" s="8">
        <f>Prices!A237</f>
        <v>44539</v>
      </c>
      <c r="F237" s="5">
        <f>Prices!C237</f>
        <v>176.16</v>
      </c>
      <c r="G237" s="5">
        <f>Prices!D237</f>
        <v>350.58</v>
      </c>
      <c r="H237" s="27">
        <f t="shared" si="15"/>
        <v>70203</v>
      </c>
      <c r="I237" s="11">
        <f t="shared" si="17"/>
        <v>2.7951216665694063E-2</v>
      </c>
      <c r="J237" s="11">
        <f t="shared" si="18"/>
        <v>4.2338110245584856E-2</v>
      </c>
      <c r="K237" s="28">
        <f t="shared" si="19"/>
        <v>3.869030005326389E-2</v>
      </c>
      <c r="L237" s="28">
        <f t="shared" si="16"/>
        <v>3.7252619504954822E-2</v>
      </c>
    </row>
    <row r="238" spans="5:12">
      <c r="E238" s="8">
        <f>Prices!A238</f>
        <v>44540</v>
      </c>
      <c r="F238" s="5">
        <f>Prices!C238</f>
        <v>176.16</v>
      </c>
      <c r="G238" s="5">
        <f>Prices!D238</f>
        <v>356.32</v>
      </c>
      <c r="H238" s="27">
        <f t="shared" si="15"/>
        <v>71064</v>
      </c>
      <c r="I238" s="11">
        <f t="shared" si="17"/>
        <v>0</v>
      </c>
      <c r="J238" s="11">
        <f t="shared" si="18"/>
        <v>1.6372867819042757E-2</v>
      </c>
      <c r="K238" s="28">
        <f t="shared" si="19"/>
        <v>1.2264433143882741E-2</v>
      </c>
      <c r="L238" s="28">
        <f t="shared" si="16"/>
        <v>1.0585373303361944E-2</v>
      </c>
    </row>
    <row r="239" spans="5:12">
      <c r="E239" s="8">
        <f>Prices!A239</f>
        <v>44543</v>
      </c>
      <c r="F239" s="5">
        <f>Prices!C239</f>
        <v>174.17</v>
      </c>
      <c r="G239" s="5">
        <f>Prices!D239</f>
        <v>334.6</v>
      </c>
      <c r="H239" s="27">
        <f t="shared" si="15"/>
        <v>67607</v>
      </c>
      <c r="I239" s="11">
        <f t="shared" si="17"/>
        <v>-1.1296548592188971E-2</v>
      </c>
      <c r="J239" s="11">
        <f t="shared" si="18"/>
        <v>-6.0956443646160673E-2</v>
      </c>
      <c r="K239" s="28">
        <f t="shared" si="19"/>
        <v>-4.864629066756726E-2</v>
      </c>
      <c r="L239" s="28">
        <f t="shared" si="16"/>
        <v>-4.3402623909103197E-2</v>
      </c>
    </row>
    <row r="240" spans="5:12">
      <c r="E240" s="8">
        <f>Prices!A240</f>
        <v>44544</v>
      </c>
      <c r="F240" s="5">
        <f>Prices!C240</f>
        <v>172.21</v>
      </c>
      <c r="G240" s="5">
        <f>Prices!D240</f>
        <v>339.01</v>
      </c>
      <c r="H240" s="27">
        <f t="shared" si="15"/>
        <v>68072.5</v>
      </c>
      <c r="I240" s="11">
        <f t="shared" si="17"/>
        <v>-1.1253373141183784E-2</v>
      </c>
      <c r="J240" s="11">
        <f t="shared" si="18"/>
        <v>1.3179916317991536E-2</v>
      </c>
      <c r="K240" s="28">
        <f t="shared" si="19"/>
        <v>6.8853816912449895E-3</v>
      </c>
      <c r="L240" s="28">
        <f t="shared" si="16"/>
        <v>4.5432174630388057E-3</v>
      </c>
    </row>
    <row r="241" spans="5:12">
      <c r="E241" s="8">
        <f>Prices!A241</f>
        <v>44545</v>
      </c>
      <c r="F241" s="5">
        <f>Prices!C241</f>
        <v>169.57</v>
      </c>
      <c r="G241" s="5">
        <f>Prices!D241</f>
        <v>322.14</v>
      </c>
      <c r="H241" s="27">
        <f t="shared" si="15"/>
        <v>65278</v>
      </c>
      <c r="I241" s="11">
        <f t="shared" si="17"/>
        <v>-1.5330120202078943E-2</v>
      </c>
      <c r="J241" s="11">
        <f t="shared" si="18"/>
        <v>-4.9762543877761731E-2</v>
      </c>
      <c r="K241" s="28">
        <f t="shared" si="19"/>
        <v>-4.1051819751000772E-2</v>
      </c>
      <c r="L241" s="28">
        <f t="shared" si="16"/>
        <v>-3.7591342999144788E-2</v>
      </c>
    </row>
    <row r="242" spans="5:12">
      <c r="E242" s="8">
        <f>Prices!A242</f>
        <v>44546</v>
      </c>
      <c r="F242" s="5">
        <f>Prices!C242</f>
        <v>169.09</v>
      </c>
      <c r="G242" s="5">
        <f>Prices!D242</f>
        <v>319.5</v>
      </c>
      <c r="H242" s="27">
        <f t="shared" si="15"/>
        <v>64834</v>
      </c>
      <c r="I242" s="11">
        <f t="shared" si="17"/>
        <v>-2.8306893908119938E-3</v>
      </c>
      <c r="J242" s="11">
        <f t="shared" si="18"/>
        <v>-8.1951946358725606E-3</v>
      </c>
      <c r="K242" s="28">
        <f t="shared" si="19"/>
        <v>-6.8016789730077519E-3</v>
      </c>
      <c r="L242" s="28">
        <f t="shared" si="16"/>
        <v>-6.2989449972466896E-3</v>
      </c>
    </row>
    <row r="243" spans="5:12">
      <c r="E243" s="8">
        <f>Prices!A243</f>
        <v>44547</v>
      </c>
      <c r="F243" s="5">
        <f>Prices!C243</f>
        <v>173.31</v>
      </c>
      <c r="G243" s="5">
        <f>Prices!D243</f>
        <v>325.33</v>
      </c>
      <c r="H243" s="27">
        <f t="shared" si="15"/>
        <v>66130.5</v>
      </c>
      <c r="I243" s="11">
        <f t="shared" si="17"/>
        <v>2.4957123425394752E-2</v>
      </c>
      <c r="J243" s="11">
        <f t="shared" si="18"/>
        <v>1.8247261345852844E-2</v>
      </c>
      <c r="K243" s="28">
        <f t="shared" si="19"/>
        <v>1.9997223678933893E-2</v>
      </c>
      <c r="L243" s="28">
        <f t="shared" si="16"/>
        <v>2.0619068802892087E-2</v>
      </c>
    </row>
    <row r="244" spans="5:12">
      <c r="E244" s="8">
        <f>Prices!A244</f>
        <v>44550</v>
      </c>
      <c r="F244" s="5">
        <f>Prices!C244</f>
        <v>168.87</v>
      </c>
      <c r="G244" s="5">
        <f>Prices!D244</f>
        <v>308.97000000000003</v>
      </c>
      <c r="H244" s="27">
        <f t="shared" si="15"/>
        <v>63232.500000000007</v>
      </c>
      <c r="I244" s="11">
        <f t="shared" si="17"/>
        <v>-2.5618833304483283E-2</v>
      </c>
      <c r="J244" s="11">
        <f t="shared" si="18"/>
        <v>-5.0287400485660584E-2</v>
      </c>
      <c r="K244" s="28">
        <f t="shared" si="19"/>
        <v>-4.3822441989702067E-2</v>
      </c>
      <c r="L244" s="28">
        <f t="shared" si="16"/>
        <v>-4.1567535471865202E-2</v>
      </c>
    </row>
    <row r="245" spans="5:12">
      <c r="E245" s="8">
        <f>Prices!A245</f>
        <v>44551</v>
      </c>
      <c r="F245" s="5">
        <f>Prices!C245</f>
        <v>170.02</v>
      </c>
      <c r="G245" s="5">
        <f>Prices!D245</f>
        <v>310.86</v>
      </c>
      <c r="H245" s="27">
        <f t="shared" si="15"/>
        <v>63631</v>
      </c>
      <c r="I245" s="11">
        <f t="shared" si="17"/>
        <v>6.8099721679398687E-3</v>
      </c>
      <c r="J245" s="11">
        <f t="shared" si="18"/>
        <v>6.117098747451164E-3</v>
      </c>
      <c r="K245" s="28">
        <f t="shared" si="19"/>
        <v>6.3021389317201226E-3</v>
      </c>
      <c r="L245" s="28">
        <f t="shared" si="16"/>
        <v>6.3620162026861889E-3</v>
      </c>
    </row>
    <row r="246" spans="5:12">
      <c r="E246" s="8">
        <f>Prices!A246</f>
        <v>44552</v>
      </c>
      <c r="F246" s="5">
        <f>Prices!C246</f>
        <v>167.08</v>
      </c>
      <c r="G246" s="5">
        <f>Prices!D246</f>
        <v>299.98</v>
      </c>
      <c r="H246" s="27">
        <f t="shared" si="15"/>
        <v>61705</v>
      </c>
      <c r="I246" s="11">
        <f t="shared" si="17"/>
        <v>-1.7292083284319477E-2</v>
      </c>
      <c r="J246" s="11">
        <f t="shared" si="18"/>
        <v>-3.4999678311780205E-2</v>
      </c>
      <c r="K246" s="28">
        <f t="shared" si="19"/>
        <v>-3.0268265468089452E-2</v>
      </c>
      <c r="L246" s="28">
        <f t="shared" si="16"/>
        <v>-2.8740383346475988E-2</v>
      </c>
    </row>
    <row r="247" spans="5:12">
      <c r="E247" s="8">
        <f>Prices!A247</f>
        <v>44553</v>
      </c>
      <c r="F247" s="5">
        <f>Prices!C247</f>
        <v>170.42</v>
      </c>
      <c r="G247" s="5">
        <f>Prices!D247</f>
        <v>312.83999999999997</v>
      </c>
      <c r="H247" s="27">
        <f t="shared" si="15"/>
        <v>63967.999999999993</v>
      </c>
      <c r="I247" s="11">
        <f t="shared" si="17"/>
        <v>1.9990423749102076E-2</v>
      </c>
      <c r="J247" s="11">
        <f t="shared" si="18"/>
        <v>4.2869524634975516E-2</v>
      </c>
      <c r="K247" s="28">
        <f t="shared" si="19"/>
        <v>3.6674499635361686E-2</v>
      </c>
      <c r="L247" s="28">
        <f t="shared" si="16"/>
        <v>3.4782201609824377E-2</v>
      </c>
    </row>
    <row r="248" spans="5:12">
      <c r="E248" s="8">
        <f>Prices!A248</f>
        <v>44557</v>
      </c>
      <c r="F248" s="5">
        <f>Prices!C248</f>
        <v>171.04</v>
      </c>
      <c r="G248" s="5">
        <f>Prices!D248</f>
        <v>336.29</v>
      </c>
      <c r="H248" s="27">
        <f t="shared" si="15"/>
        <v>67547.5</v>
      </c>
      <c r="I248" s="11">
        <f t="shared" si="17"/>
        <v>3.6380706489848877E-3</v>
      </c>
      <c r="J248" s="11">
        <f t="shared" si="18"/>
        <v>7.4958445211609923E-2</v>
      </c>
      <c r="K248" s="28">
        <f t="shared" si="19"/>
        <v>5.5957666333166706E-2</v>
      </c>
      <c r="L248" s="28">
        <f t="shared" si="16"/>
        <v>4.974806171621405E-2</v>
      </c>
    </row>
    <row r="249" spans="5:12">
      <c r="E249" s="8">
        <f>Prices!A249</f>
        <v>44558</v>
      </c>
      <c r="F249" s="5">
        <f>Prices!C249</f>
        <v>171.07</v>
      </c>
      <c r="G249" s="5">
        <f>Prices!D249</f>
        <v>355.67</v>
      </c>
      <c r="H249" s="27">
        <f t="shared" si="15"/>
        <v>70457.5</v>
      </c>
      <c r="I249" s="11">
        <f t="shared" si="17"/>
        <v>1.7539756782039955E-4</v>
      </c>
      <c r="J249" s="11">
        <f t="shared" si="18"/>
        <v>5.7628832257872652E-2</v>
      </c>
      <c r="K249" s="28">
        <f t="shared" si="19"/>
        <v>4.3080794996113843E-2</v>
      </c>
      <c r="L249" s="28">
        <f t="shared" si="16"/>
        <v>3.7320145847482791E-2</v>
      </c>
    </row>
    <row r="250" spans="5:12">
      <c r="E250" s="8">
        <f>Prices!A250</f>
        <v>44559</v>
      </c>
      <c r="F250" s="5">
        <f>Prices!C250</f>
        <v>169.67</v>
      </c>
      <c r="G250" s="5">
        <f>Prices!D250</f>
        <v>364.65</v>
      </c>
      <c r="H250" s="27">
        <f t="shared" si="15"/>
        <v>71664.5</v>
      </c>
      <c r="I250" s="11">
        <f t="shared" si="17"/>
        <v>-8.1837844157362817E-3</v>
      </c>
      <c r="J250" s="11">
        <f t="shared" si="18"/>
        <v>2.5248123260325474E-2</v>
      </c>
      <c r="K250" s="28">
        <f t="shared" si="19"/>
        <v>1.713089451087535E-2</v>
      </c>
      <c r="L250" s="28">
        <f t="shared" si="16"/>
        <v>1.3430585583821656E-2</v>
      </c>
    </row>
    <row r="251" spans="5:12">
      <c r="E251" s="8">
        <f>Prices!A251</f>
        <v>44560</v>
      </c>
      <c r="F251" s="5">
        <f>Prices!C251</f>
        <v>170.66</v>
      </c>
      <c r="G251" s="5">
        <f>Prices!D251</f>
        <v>362.82</v>
      </c>
      <c r="H251" s="27">
        <f t="shared" si="15"/>
        <v>71489</v>
      </c>
      <c r="I251" s="11">
        <f t="shared" si="17"/>
        <v>5.8348558967407857E-3</v>
      </c>
      <c r="J251" s="11">
        <f t="shared" si="18"/>
        <v>-5.0185109008637988E-3</v>
      </c>
      <c r="K251" s="28">
        <f t="shared" si="19"/>
        <v>-2.4489112461539534E-3</v>
      </c>
      <c r="L251" s="28">
        <f t="shared" si="16"/>
        <v>-1.1820540557928305E-3</v>
      </c>
    </row>
    <row r="252" spans="5:12">
      <c r="E252" s="8">
        <f>Prices!A252</f>
        <v>44564</v>
      </c>
      <c r="F252" s="5">
        <f>Prices!C252</f>
        <v>169.2</v>
      </c>
      <c r="G252" s="5">
        <f>Prices!D252</f>
        <v>362.06</v>
      </c>
      <c r="H252" s="27">
        <f t="shared" si="15"/>
        <v>71229</v>
      </c>
      <c r="I252" s="11">
        <f t="shared" si="17"/>
        <v>-8.5550216805344425E-3</v>
      </c>
      <c r="J252" s="11">
        <f t="shared" si="18"/>
        <v>-2.0947026073534834E-3</v>
      </c>
      <c r="K252" s="28">
        <f t="shared" si="19"/>
        <v>-3.6369231630040987E-3</v>
      </c>
      <c r="L252" s="28">
        <f t="shared" si="16"/>
        <v>-4.3783014013348857E-3</v>
      </c>
    </row>
    <row r="253" spans="5:12">
      <c r="E253" s="8">
        <f>Prices!A253</f>
        <v>44565</v>
      </c>
      <c r="F253" s="5">
        <f>Prices!C253</f>
        <v>168.64</v>
      </c>
      <c r="G253" s="5">
        <f>Prices!D253</f>
        <v>356.78</v>
      </c>
      <c r="H253" s="27">
        <f t="shared" si="15"/>
        <v>70381</v>
      </c>
      <c r="I253" s="11">
        <f t="shared" si="17"/>
        <v>-3.3096926713948125E-3</v>
      </c>
      <c r="J253" s="11">
        <f t="shared" si="18"/>
        <v>-1.458321825111868E-2</v>
      </c>
      <c r="K253" s="28">
        <f t="shared" si="19"/>
        <v>-1.1905263305676058E-2</v>
      </c>
      <c r="L253" s="28">
        <f t="shared" si="16"/>
        <v>-1.0598243341032718E-2</v>
      </c>
    </row>
    <row r="254" spans="5:12">
      <c r="E254" s="8">
        <f>Prices!A254</f>
        <v>44566</v>
      </c>
      <c r="F254" s="5">
        <f>Prices!C254</f>
        <v>166.72</v>
      </c>
      <c r="G254" s="5">
        <f>Prices!D254</f>
        <v>352.26</v>
      </c>
      <c r="H254" s="27">
        <f t="shared" si="15"/>
        <v>69511</v>
      </c>
      <c r="I254" s="11">
        <f t="shared" si="17"/>
        <v>-1.1385199240986644E-2</v>
      </c>
      <c r="J254" s="11">
        <f t="shared" si="18"/>
        <v>-1.2668871573518646E-2</v>
      </c>
      <c r="K254" s="28">
        <f t="shared" si="19"/>
        <v>-1.2361290689248518E-2</v>
      </c>
      <c r="L254" s="28">
        <f t="shared" si="16"/>
        <v>-1.2215118042581357E-2</v>
      </c>
    </row>
    <row r="255" spans="5:12">
      <c r="E255" s="8">
        <f>Prices!A255</f>
        <v>44567</v>
      </c>
      <c r="F255" s="5">
        <f>Prices!C255</f>
        <v>170.4</v>
      </c>
      <c r="G255" s="5">
        <f>Prices!D255</f>
        <v>399.93</v>
      </c>
      <c r="H255" s="27">
        <f t="shared" si="15"/>
        <v>77029.5</v>
      </c>
      <c r="I255" s="11">
        <f t="shared" si="17"/>
        <v>2.2072936660268754E-2</v>
      </c>
      <c r="J255" s="11">
        <f t="shared" si="18"/>
        <v>0.13532617952648618</v>
      </c>
      <c r="K255" s="28">
        <f t="shared" si="19"/>
        <v>0.10816273683301923</v>
      </c>
      <c r="L255" s="28">
        <f t="shared" si="16"/>
        <v>9.5293331938908113E-2</v>
      </c>
    </row>
    <row r="256" spans="5:12">
      <c r="E256" s="8">
        <f>Prices!A256</f>
        <v>44568</v>
      </c>
      <c r="F256" s="5">
        <f>Prices!C256</f>
        <v>167.52</v>
      </c>
      <c r="G256" s="5">
        <f>Prices!D256</f>
        <v>383.2</v>
      </c>
      <c r="H256" s="27">
        <f t="shared" si="15"/>
        <v>74232</v>
      </c>
      <c r="I256" s="11">
        <f t="shared" si="17"/>
        <v>-1.6901408450704199E-2</v>
      </c>
      <c r="J256" s="11">
        <f t="shared" si="18"/>
        <v>-4.1832320656114863E-2</v>
      </c>
      <c r="K256" s="28">
        <f t="shared" si="19"/>
        <v>-3.6317255077600141E-2</v>
      </c>
      <c r="L256" s="28">
        <f t="shared" si="16"/>
        <v>-3.3019721711663737E-2</v>
      </c>
    </row>
    <row r="257" spans="5:12">
      <c r="E257" s="8">
        <f>Prices!A257</f>
        <v>44571</v>
      </c>
      <c r="F257" s="5">
        <f>Prices!C257</f>
        <v>164.36</v>
      </c>
      <c r="G257" s="5">
        <f>Prices!D257</f>
        <v>362.71</v>
      </c>
      <c r="H257" s="27">
        <f t="shared" si="15"/>
        <v>70842.5</v>
      </c>
      <c r="I257" s="11">
        <f t="shared" si="17"/>
        <v>-1.8863419293218699E-2</v>
      </c>
      <c r="J257" s="11">
        <f t="shared" si="18"/>
        <v>-5.347077244258875E-2</v>
      </c>
      <c r="K257" s="28">
        <f t="shared" si="19"/>
        <v>-4.5660900959155079E-2</v>
      </c>
      <c r="L257" s="28">
        <f t="shared" si="16"/>
        <v>-4.1237737352593243E-2</v>
      </c>
    </row>
    <row r="258" spans="5:12">
      <c r="E258" s="8">
        <f>Prices!A258</f>
        <v>44572</v>
      </c>
      <c r="F258" s="5">
        <f>Prices!C258</f>
        <v>163.25</v>
      </c>
      <c r="G258" s="5">
        <f>Prices!D258</f>
        <v>354.9</v>
      </c>
      <c r="H258" s="27">
        <f t="shared" ref="H258:H321" si="20">$B$2*F258+$B$3*G258</f>
        <v>69560</v>
      </c>
      <c r="I258" s="11">
        <f t="shared" si="17"/>
        <v>-6.7534679970796636E-3</v>
      </c>
      <c r="J258" s="11">
        <f t="shared" si="18"/>
        <v>-2.153235367097682E-2</v>
      </c>
      <c r="K258" s="28">
        <f t="shared" si="19"/>
        <v>-1.8103539541941632E-2</v>
      </c>
      <c r="L258" s="28">
        <f t="shared" ref="L258:L321" si="21">$D$2*I258+$D$3*J258</f>
        <v>-1.630830124895255E-2</v>
      </c>
    </row>
    <row r="259" spans="5:12">
      <c r="E259" s="8">
        <f>Prices!A259</f>
        <v>44573</v>
      </c>
      <c r="F259" s="5">
        <f>Prices!C259</f>
        <v>162.55000000000001</v>
      </c>
      <c r="G259" s="5">
        <f>Prices!D259</f>
        <v>342.32</v>
      </c>
      <c r="H259" s="27">
        <f t="shared" si="20"/>
        <v>67603</v>
      </c>
      <c r="I259" s="11">
        <f t="shared" ref="I259:I322" si="22">(F259-F258)/F258</f>
        <v>-4.2879019908115693E-3</v>
      </c>
      <c r="J259" s="11">
        <f t="shared" ref="J259:J322" si="23">(G259-G258)/G258</f>
        <v>-3.5446604677373865E-2</v>
      </c>
      <c r="K259" s="28">
        <f t="shared" ref="K259:K322" si="24">(H259-H258)/H258</f>
        <v>-2.8133985048878665E-2</v>
      </c>
      <c r="L259" s="28">
        <f t="shared" si="21"/>
        <v>-2.4432601333105042E-2</v>
      </c>
    </row>
    <row r="260" spans="5:12">
      <c r="E260" s="8">
        <f>Prices!A260</f>
        <v>44574</v>
      </c>
      <c r="F260" s="5">
        <f>Prices!C260</f>
        <v>161.49</v>
      </c>
      <c r="G260" s="5">
        <f>Prices!D260</f>
        <v>352.71</v>
      </c>
      <c r="H260" s="27">
        <f t="shared" si="20"/>
        <v>69055.5</v>
      </c>
      <c r="I260" s="11">
        <f t="shared" si="22"/>
        <v>-6.5210704398646702E-3</v>
      </c>
      <c r="J260" s="11">
        <f t="shared" si="23"/>
        <v>3.035171769104927E-2</v>
      </c>
      <c r="K260" s="28">
        <f t="shared" si="24"/>
        <v>2.148573288167685E-2</v>
      </c>
      <c r="L260" s="28">
        <f t="shared" si="21"/>
        <v>1.7317894817494704E-2</v>
      </c>
    </row>
    <row r="261" spans="5:12">
      <c r="E261" s="8">
        <f>Prices!A261</f>
        <v>44575</v>
      </c>
      <c r="F261" s="5">
        <f>Prices!C261</f>
        <v>165.36</v>
      </c>
      <c r="G261" s="5">
        <f>Prices!D261</f>
        <v>354.8</v>
      </c>
      <c r="H261" s="27">
        <f t="shared" si="20"/>
        <v>69756</v>
      </c>
      <c r="I261" s="11">
        <f t="shared" si="22"/>
        <v>2.3964332156789919E-2</v>
      </c>
      <c r="J261" s="11">
        <f t="shared" si="23"/>
        <v>5.9255479005416115E-3</v>
      </c>
      <c r="K261" s="28">
        <f t="shared" si="24"/>
        <v>1.0144014596954623E-2</v>
      </c>
      <c r="L261" s="28">
        <f t="shared" si="21"/>
        <v>1.2301911901426229E-2</v>
      </c>
    </row>
    <row r="262" spans="5:12">
      <c r="E262" s="8">
        <f>Prices!A262</f>
        <v>44579</v>
      </c>
      <c r="F262" s="5">
        <f>Prices!C262</f>
        <v>165.21</v>
      </c>
      <c r="G262" s="5">
        <f>Prices!D262</f>
        <v>368.74</v>
      </c>
      <c r="H262" s="27">
        <f t="shared" si="20"/>
        <v>71832</v>
      </c>
      <c r="I262" s="11">
        <f t="shared" si="22"/>
        <v>-9.0711175616839423E-4</v>
      </c>
      <c r="J262" s="11">
        <f t="shared" si="23"/>
        <v>3.9289740698985338E-2</v>
      </c>
      <c r="K262" s="28">
        <f t="shared" si="24"/>
        <v>2.9760880784448648E-2</v>
      </c>
      <c r="L262" s="28">
        <f t="shared" si="21"/>
        <v>2.508092488840034E-2</v>
      </c>
    </row>
    <row r="263" spans="5:12">
      <c r="E263" s="8">
        <f>Prices!A263</f>
        <v>44580</v>
      </c>
      <c r="F263" s="5">
        <f>Prices!C263</f>
        <v>161.21</v>
      </c>
      <c r="G263" s="5">
        <f>Prices!D263</f>
        <v>343.85</v>
      </c>
      <c r="H263" s="27">
        <f t="shared" si="20"/>
        <v>67698.5</v>
      </c>
      <c r="I263" s="11">
        <f t="shared" si="22"/>
        <v>-2.4211609466739302E-2</v>
      </c>
      <c r="J263" s="11">
        <f t="shared" si="23"/>
        <v>-6.7500135596897506E-2</v>
      </c>
      <c r="K263" s="28">
        <f t="shared" si="24"/>
        <v>-5.754399153580577E-2</v>
      </c>
      <c r="L263" s="28">
        <f t="shared" si="21"/>
        <v>-5.2198472483315758E-2</v>
      </c>
    </row>
    <row r="264" spans="5:12">
      <c r="E264" s="8">
        <f>Prices!A264</f>
        <v>44581</v>
      </c>
      <c r="F264" s="5">
        <f>Prices!C264</f>
        <v>162.13999999999999</v>
      </c>
      <c r="G264" s="5">
        <f>Prices!D264</f>
        <v>349.87</v>
      </c>
      <c r="H264" s="27">
        <f t="shared" si="20"/>
        <v>68694.5</v>
      </c>
      <c r="I264" s="11">
        <f t="shared" si="22"/>
        <v>5.7688728987034203E-3</v>
      </c>
      <c r="J264" s="11">
        <f t="shared" si="23"/>
        <v>1.750763414279477E-2</v>
      </c>
      <c r="K264" s="28">
        <f t="shared" si="24"/>
        <v>1.471229052342371E-2</v>
      </c>
      <c r="L264" s="28">
        <f t="shared" si="21"/>
        <v>1.3358207355017944E-2</v>
      </c>
    </row>
    <row r="265" spans="5:12">
      <c r="E265" s="8">
        <f>Prices!A265</f>
        <v>44582</v>
      </c>
      <c r="F265" s="5">
        <f>Prices!C265</f>
        <v>158.91999999999999</v>
      </c>
      <c r="G265" s="5">
        <f>Prices!D265</f>
        <v>343.5</v>
      </c>
      <c r="H265" s="27">
        <f t="shared" si="20"/>
        <v>67417</v>
      </c>
      <c r="I265" s="11">
        <f t="shared" si="22"/>
        <v>-1.9859380782040206E-2</v>
      </c>
      <c r="J265" s="11">
        <f t="shared" si="23"/>
        <v>-1.8206762511790105E-2</v>
      </c>
      <c r="K265" s="28">
        <f t="shared" si="24"/>
        <v>-1.85968308962144E-2</v>
      </c>
      <c r="L265" s="28">
        <f t="shared" si="21"/>
        <v>-1.8790931350218164E-2</v>
      </c>
    </row>
    <row r="266" spans="5:12">
      <c r="E266" s="8">
        <f>Prices!A266</f>
        <v>44585</v>
      </c>
      <c r="F266" s="5">
        <f>Prices!C266</f>
        <v>156.30000000000001</v>
      </c>
      <c r="G266" s="5">
        <f>Prices!D266</f>
        <v>331.88</v>
      </c>
      <c r="H266" s="27">
        <f t="shared" si="20"/>
        <v>65412</v>
      </c>
      <c r="I266" s="11">
        <f t="shared" si="22"/>
        <v>-1.6486282406241986E-2</v>
      </c>
      <c r="J266" s="11">
        <f t="shared" si="23"/>
        <v>-3.3828238719068426E-2</v>
      </c>
      <c r="K266" s="28">
        <f t="shared" si="24"/>
        <v>-2.9740273224854265E-2</v>
      </c>
      <c r="L266" s="28">
        <f t="shared" si="21"/>
        <v>-2.7698190021373192E-2</v>
      </c>
    </row>
    <row r="267" spans="5:12">
      <c r="E267" s="8">
        <f>Prices!A267</f>
        <v>44586</v>
      </c>
      <c r="F267" s="5">
        <f>Prices!C267</f>
        <v>151.66999999999999</v>
      </c>
      <c r="G267" s="5">
        <f>Prices!D267</f>
        <v>332.09</v>
      </c>
      <c r="H267" s="27">
        <f t="shared" si="20"/>
        <v>64980.499999999993</v>
      </c>
      <c r="I267" s="11">
        <f t="shared" si="22"/>
        <v>-2.962252079334628E-2</v>
      </c>
      <c r="J267" s="11">
        <f t="shared" si="23"/>
        <v>6.327588284921645E-4</v>
      </c>
      <c r="K267" s="28">
        <f t="shared" si="24"/>
        <v>-6.5966489329176191E-3</v>
      </c>
      <c r="L267" s="28">
        <f t="shared" si="21"/>
        <v>-1.0061901802562563E-2</v>
      </c>
    </row>
    <row r="268" spans="5:12">
      <c r="E268" s="8">
        <f>Prices!A268</f>
        <v>44587</v>
      </c>
      <c r="F268" s="5">
        <f>Prices!C268</f>
        <v>142.63999999999999</v>
      </c>
      <c r="G268" s="5">
        <f>Prices!D268</f>
        <v>314.63</v>
      </c>
      <c r="H268" s="27">
        <f t="shared" si="20"/>
        <v>61458.5</v>
      </c>
      <c r="I268" s="11">
        <f t="shared" si="22"/>
        <v>-5.9537153029603759E-2</v>
      </c>
      <c r="J268" s="11">
        <f t="shared" si="23"/>
        <v>-5.2576108886145265E-2</v>
      </c>
      <c r="K268" s="28">
        <f t="shared" si="24"/>
        <v>-5.4200875647309472E-2</v>
      </c>
      <c r="L268" s="28">
        <f t="shared" si="21"/>
        <v>-5.5036704381628443E-2</v>
      </c>
    </row>
    <row r="269" spans="5:12">
      <c r="E269" s="8">
        <f>Prices!A269</f>
        <v>44588</v>
      </c>
      <c r="F269" s="5">
        <f>Prices!C269</f>
        <v>144.54</v>
      </c>
      <c r="G269" s="5">
        <f>Prices!D269</f>
        <v>310</v>
      </c>
      <c r="H269" s="27">
        <f t="shared" si="20"/>
        <v>60954</v>
      </c>
      <c r="I269" s="11">
        <f t="shared" si="22"/>
        <v>1.332024677509819E-2</v>
      </c>
      <c r="J269" s="11">
        <f t="shared" si="23"/>
        <v>-1.4715697803769493E-2</v>
      </c>
      <c r="K269" s="28">
        <f t="shared" si="24"/>
        <v>-8.20879129819309E-3</v>
      </c>
      <c r="L269" s="28">
        <f t="shared" si="21"/>
        <v>-4.8055295128234801E-3</v>
      </c>
    </row>
    <row r="270" spans="5:12">
      <c r="E270" s="8">
        <f>Prices!A270</f>
        <v>44589</v>
      </c>
      <c r="F270" s="5">
        <f>Prices!C270</f>
        <v>139.99</v>
      </c>
      <c r="G270" s="5">
        <f>Prices!D270</f>
        <v>306.13</v>
      </c>
      <c r="H270" s="27">
        <f t="shared" si="20"/>
        <v>59918.5</v>
      </c>
      <c r="I270" s="11">
        <f t="shared" si="22"/>
        <v>-3.1479175314791635E-2</v>
      </c>
      <c r="J270" s="11">
        <f t="shared" si="23"/>
        <v>-1.248387096774195E-2</v>
      </c>
      <c r="K270" s="28">
        <f t="shared" si="24"/>
        <v>-1.6988220625389638E-2</v>
      </c>
      <c r="L270" s="28">
        <f t="shared" si="21"/>
        <v>-1.9198346461422773E-2</v>
      </c>
    </row>
    <row r="271" spans="5:12">
      <c r="E271" s="8">
        <f>Prices!A271</f>
        <v>44592</v>
      </c>
      <c r="F271" s="5">
        <f>Prices!C271</f>
        <v>138.87</v>
      </c>
      <c r="G271" s="5">
        <f>Prices!D271</f>
        <v>312.47000000000003</v>
      </c>
      <c r="H271" s="27">
        <f t="shared" si="20"/>
        <v>60757.500000000007</v>
      </c>
      <c r="I271" s="11">
        <f t="shared" si="22"/>
        <v>-8.0005714693907031E-3</v>
      </c>
      <c r="J271" s="11">
        <f t="shared" si="23"/>
        <v>2.071015581615664E-2</v>
      </c>
      <c r="K271" s="28">
        <f t="shared" si="24"/>
        <v>1.4002353196425265E-2</v>
      </c>
      <c r="L271" s="28">
        <f t="shared" si="21"/>
        <v>1.0561464790076672E-2</v>
      </c>
    </row>
    <row r="272" spans="5:12">
      <c r="E272" s="8">
        <f>Prices!A272</f>
        <v>44593</v>
      </c>
      <c r="F272" s="5">
        <f>Prices!C272</f>
        <v>139.63999999999999</v>
      </c>
      <c r="G272" s="5">
        <f>Prices!D272</f>
        <v>276.37</v>
      </c>
      <c r="H272" s="27">
        <f t="shared" si="20"/>
        <v>55419.5</v>
      </c>
      <c r="I272" s="11">
        <f t="shared" si="22"/>
        <v>5.5447540865556401E-3</v>
      </c>
      <c r="J272" s="11">
        <f t="shared" si="23"/>
        <v>-0.1155310909847346</v>
      </c>
      <c r="K272" s="28">
        <f t="shared" si="24"/>
        <v>-8.7857466156441702E-2</v>
      </c>
      <c r="L272" s="28">
        <f t="shared" si="21"/>
        <v>-7.2733103663507936E-2</v>
      </c>
    </row>
    <row r="273" spans="5:12">
      <c r="E273" s="8">
        <f>Prices!A273</f>
        <v>44594</v>
      </c>
      <c r="F273" s="5">
        <f>Prices!C273</f>
        <v>143.97999999999999</v>
      </c>
      <c r="G273" s="5">
        <f>Prices!D273</f>
        <v>282.12</v>
      </c>
      <c r="H273" s="27">
        <f t="shared" si="20"/>
        <v>56716</v>
      </c>
      <c r="I273" s="11">
        <f t="shared" si="22"/>
        <v>3.1079919793755399E-2</v>
      </c>
      <c r="J273" s="11">
        <f t="shared" si="23"/>
        <v>2.080544197995441E-2</v>
      </c>
      <c r="K273" s="28">
        <f t="shared" si="24"/>
        <v>2.3394292622632828E-2</v>
      </c>
      <c r="L273" s="28">
        <f t="shared" si="21"/>
        <v>2.4437272680358488E-2</v>
      </c>
    </row>
    <row r="274" spans="5:12">
      <c r="E274" s="8">
        <f>Prices!A274</f>
        <v>44595</v>
      </c>
      <c r="F274" s="5">
        <f>Prices!C274</f>
        <v>149.57</v>
      </c>
      <c r="G274" s="5">
        <f>Prices!D274</f>
        <v>312.24</v>
      </c>
      <c r="H274" s="27">
        <f t="shared" si="20"/>
        <v>61793</v>
      </c>
      <c r="I274" s="11">
        <f t="shared" si="22"/>
        <v>3.8824836782886542E-2</v>
      </c>
      <c r="J274" s="11">
        <f t="shared" si="23"/>
        <v>0.10676307954062103</v>
      </c>
      <c r="K274" s="28">
        <f t="shared" si="24"/>
        <v>8.9516185908738277E-2</v>
      </c>
      <c r="L274" s="28">
        <f t="shared" si="21"/>
        <v>8.2748214722127178E-2</v>
      </c>
    </row>
    <row r="275" spans="5:12">
      <c r="E275" s="8">
        <f>Prices!A275</f>
        <v>44596</v>
      </c>
      <c r="F275" s="5">
        <f>Prices!C275</f>
        <v>151.19</v>
      </c>
      <c r="G275" s="5">
        <f>Prices!D275</f>
        <v>310.42</v>
      </c>
      <c r="H275" s="27">
        <f t="shared" si="20"/>
        <v>61682</v>
      </c>
      <c r="I275" s="11">
        <f t="shared" si="22"/>
        <v>1.0831049007153872E-2</v>
      </c>
      <c r="J275" s="11">
        <f t="shared" si="23"/>
        <v>-5.8288496028695656E-3</v>
      </c>
      <c r="K275" s="28">
        <f t="shared" si="24"/>
        <v>-1.7963199715178096E-3</v>
      </c>
      <c r="L275" s="28">
        <f t="shared" si="21"/>
        <v>6.0104788197288747E-5</v>
      </c>
    </row>
    <row r="276" spans="5:12">
      <c r="E276" s="8">
        <f>Prices!A276</f>
        <v>44599</v>
      </c>
      <c r="F276" s="5">
        <f>Prices!C276</f>
        <v>150.61000000000001</v>
      </c>
      <c r="G276" s="5">
        <f>Prices!D276</f>
        <v>301.89</v>
      </c>
      <c r="H276" s="27">
        <f t="shared" si="20"/>
        <v>60344.5</v>
      </c>
      <c r="I276" s="11">
        <f t="shared" si="22"/>
        <v>-3.8362325550630604E-3</v>
      </c>
      <c r="J276" s="11">
        <f t="shared" si="23"/>
        <v>-2.7478899555441111E-2</v>
      </c>
      <c r="K276" s="28">
        <f t="shared" si="24"/>
        <v>-2.1683797542232743E-2</v>
      </c>
      <c r="L276" s="28">
        <f t="shared" si="21"/>
        <v>-1.9121670564585216E-2</v>
      </c>
    </row>
    <row r="277" spans="5:12">
      <c r="E277" s="8">
        <f>Prices!A277</f>
        <v>44600</v>
      </c>
      <c r="F277" s="5">
        <f>Prices!C277</f>
        <v>138.85</v>
      </c>
      <c r="G277" s="5">
        <f>Prices!D277</f>
        <v>297.05</v>
      </c>
      <c r="H277" s="27">
        <f t="shared" si="20"/>
        <v>58442.5</v>
      </c>
      <c r="I277" s="11">
        <f t="shared" si="22"/>
        <v>-7.8082464643782074E-2</v>
      </c>
      <c r="J277" s="11">
        <f t="shared" si="23"/>
        <v>-1.6032329656497316E-2</v>
      </c>
      <c r="K277" s="28">
        <f t="shared" si="24"/>
        <v>-3.1519028246153338E-2</v>
      </c>
      <c r="L277" s="28">
        <f t="shared" si="21"/>
        <v>-3.7965861393587978E-2</v>
      </c>
    </row>
    <row r="278" spans="5:12">
      <c r="E278" s="8">
        <f>Prices!A278</f>
        <v>44601</v>
      </c>
      <c r="F278" s="5">
        <f>Prices!C278</f>
        <v>157.63999999999999</v>
      </c>
      <c r="G278" s="5">
        <f>Prices!D278</f>
        <v>307.77</v>
      </c>
      <c r="H278" s="27">
        <f t="shared" si="20"/>
        <v>61929.5</v>
      </c>
      <c r="I278" s="11">
        <f t="shared" si="22"/>
        <v>0.13532589124954983</v>
      </c>
      <c r="J278" s="11">
        <f t="shared" si="23"/>
        <v>3.6088200639622856E-2</v>
      </c>
      <c r="K278" s="28">
        <f t="shared" si="24"/>
        <v>5.9665483167215642E-2</v>
      </c>
      <c r="L278" s="28">
        <f t="shared" si="21"/>
        <v>7.1166819516994356E-2</v>
      </c>
    </row>
    <row r="279" spans="5:12">
      <c r="E279" s="8">
        <f>Prices!A279</f>
        <v>44602</v>
      </c>
      <c r="F279" s="5">
        <f>Prices!C279</f>
        <v>157.94</v>
      </c>
      <c r="G279" s="5">
        <f>Prices!D279</f>
        <v>302.45</v>
      </c>
      <c r="H279" s="27">
        <f t="shared" si="20"/>
        <v>61161.5</v>
      </c>
      <c r="I279" s="11">
        <f t="shared" si="22"/>
        <v>1.9030702867293288E-3</v>
      </c>
      <c r="J279" s="11">
        <f t="shared" si="23"/>
        <v>-1.728563537706727E-2</v>
      </c>
      <c r="K279" s="28">
        <f t="shared" si="24"/>
        <v>-1.2401198136590802E-2</v>
      </c>
      <c r="L279" s="28">
        <f t="shared" si="21"/>
        <v>-1.0502796230032065E-2</v>
      </c>
    </row>
    <row r="280" spans="5:12">
      <c r="E280" s="8">
        <f>Prices!A280</f>
        <v>44603</v>
      </c>
      <c r="F280" s="5">
        <f>Prices!C280</f>
        <v>161.41</v>
      </c>
      <c r="G280" s="5">
        <f>Prices!D280</f>
        <v>307.33</v>
      </c>
      <c r="H280" s="27">
        <f t="shared" si="20"/>
        <v>62240.5</v>
      </c>
      <c r="I280" s="11">
        <f t="shared" si="22"/>
        <v>2.1970368494364942E-2</v>
      </c>
      <c r="J280" s="11">
        <f t="shared" si="23"/>
        <v>1.6134898330302516E-2</v>
      </c>
      <c r="K280" s="28">
        <f t="shared" si="24"/>
        <v>1.7641817156217557E-2</v>
      </c>
      <c r="L280" s="28">
        <f t="shared" si="21"/>
        <v>1.8197625028166055E-2</v>
      </c>
    </row>
    <row r="281" spans="5:12">
      <c r="E281" s="8">
        <f>Prices!A281</f>
        <v>44606</v>
      </c>
      <c r="F281" s="5">
        <f>Prices!C281</f>
        <v>161.19</v>
      </c>
      <c r="G281" s="5">
        <f>Prices!D281</f>
        <v>310.67</v>
      </c>
      <c r="H281" s="27">
        <f t="shared" si="20"/>
        <v>62719.5</v>
      </c>
      <c r="I281" s="11">
        <f t="shared" si="22"/>
        <v>-1.3629886624124828E-3</v>
      </c>
      <c r="J281" s="11">
        <f t="shared" si="23"/>
        <v>1.0867796830768333E-2</v>
      </c>
      <c r="K281" s="28">
        <f t="shared" si="24"/>
        <v>7.6959535993444779E-3</v>
      </c>
      <c r="L281" s="28">
        <f t="shared" si="21"/>
        <v>6.5444489147774678E-3</v>
      </c>
    </row>
    <row r="282" spans="5:12">
      <c r="E282" s="8">
        <f>Prices!A282</f>
        <v>44607</v>
      </c>
      <c r="F282" s="5">
        <f>Prices!C282</f>
        <v>159</v>
      </c>
      <c r="G282" s="5">
        <f>Prices!D282</f>
        <v>301.52</v>
      </c>
      <c r="H282" s="27">
        <f t="shared" si="20"/>
        <v>61128</v>
      </c>
      <c r="I282" s="11">
        <f t="shared" si="22"/>
        <v>-1.3586450772380406E-2</v>
      </c>
      <c r="J282" s="11">
        <f t="shared" si="23"/>
        <v>-2.9452473685904767E-2</v>
      </c>
      <c r="K282" s="28">
        <f t="shared" si="24"/>
        <v>-2.5374883409465955E-2</v>
      </c>
      <c r="L282" s="28">
        <f t="shared" si="21"/>
        <v>-2.384413911602018E-2</v>
      </c>
    </row>
    <row r="283" spans="5:12">
      <c r="E283" s="8">
        <f>Prices!A283</f>
        <v>44608</v>
      </c>
      <c r="F283" s="5">
        <f>Prices!C283</f>
        <v>153.29</v>
      </c>
      <c r="G283" s="5">
        <f>Prices!D283</f>
        <v>286.67</v>
      </c>
      <c r="H283" s="27">
        <f t="shared" si="20"/>
        <v>58329.5</v>
      </c>
      <c r="I283" s="11">
        <f t="shared" si="22"/>
        <v>-3.5911949685534642E-2</v>
      </c>
      <c r="J283" s="11">
        <f t="shared" si="23"/>
        <v>-4.9250464314141575E-2</v>
      </c>
      <c r="K283" s="28">
        <f t="shared" si="24"/>
        <v>-4.5780984164376391E-2</v>
      </c>
      <c r="L283" s="28">
        <f t="shared" si="21"/>
        <v>-4.4535555410363213E-2</v>
      </c>
    </row>
    <row r="284" spans="5:12">
      <c r="E284" s="8">
        <f>Prices!A284</f>
        <v>44609</v>
      </c>
      <c r="F284" s="5">
        <f>Prices!C284</f>
        <v>155.16999999999999</v>
      </c>
      <c r="G284" s="5">
        <f>Prices!D284</f>
        <v>291.92</v>
      </c>
      <c r="H284" s="27">
        <f t="shared" si="20"/>
        <v>59305</v>
      </c>
      <c r="I284" s="11">
        <f t="shared" si="22"/>
        <v>1.2264335573096715E-2</v>
      </c>
      <c r="J284" s="11">
        <f t="shared" si="23"/>
        <v>1.8313740537900722E-2</v>
      </c>
      <c r="K284" s="28">
        <f t="shared" si="24"/>
        <v>1.6723956145689573E-2</v>
      </c>
      <c r="L284" s="28">
        <f t="shared" si="21"/>
        <v>1.6175391994207269E-2</v>
      </c>
    </row>
    <row r="285" spans="5:12">
      <c r="E285" s="8">
        <f>Prices!A285</f>
        <v>44610</v>
      </c>
      <c r="F285" s="5">
        <f>Prices!C285</f>
        <v>156.51</v>
      </c>
      <c r="G285" s="5">
        <f>Prices!D285</f>
        <v>307.48</v>
      </c>
      <c r="H285" s="27">
        <f t="shared" si="20"/>
        <v>61773</v>
      </c>
      <c r="I285" s="11">
        <f t="shared" si="22"/>
        <v>8.6356898885093999E-3</v>
      </c>
      <c r="J285" s="11">
        <f t="shared" si="23"/>
        <v>5.3302274595779672E-2</v>
      </c>
      <c r="K285" s="28">
        <f t="shared" si="24"/>
        <v>4.1615378130005903E-2</v>
      </c>
      <c r="L285" s="28">
        <f t="shared" si="21"/>
        <v>3.75134942254369E-2</v>
      </c>
    </row>
    <row r="286" spans="5:12">
      <c r="E286" s="8">
        <f>Prices!A286</f>
        <v>44614</v>
      </c>
      <c r="F286" s="5">
        <f>Prices!C286</f>
        <v>158.1</v>
      </c>
      <c r="G286" s="5">
        <f>Prices!D286</f>
        <v>307.8</v>
      </c>
      <c r="H286" s="27">
        <f t="shared" si="20"/>
        <v>61980</v>
      </c>
      <c r="I286" s="11">
        <f t="shared" si="22"/>
        <v>1.0159095265478266E-2</v>
      </c>
      <c r="J286" s="11">
        <f t="shared" si="23"/>
        <v>1.0407180954858631E-3</v>
      </c>
      <c r="K286" s="28">
        <f t="shared" si="24"/>
        <v>3.3509785828760136E-3</v>
      </c>
      <c r="L286" s="28">
        <f t="shared" si="21"/>
        <v>4.2638894083246613E-3</v>
      </c>
    </row>
    <row r="287" spans="5:12">
      <c r="E287" s="8">
        <f>Prices!A287</f>
        <v>44615</v>
      </c>
      <c r="F287" s="5">
        <f>Prices!C287</f>
        <v>154.65</v>
      </c>
      <c r="G287" s="5">
        <f>Prices!D287</f>
        <v>292.12</v>
      </c>
      <c r="H287" s="27">
        <f t="shared" si="20"/>
        <v>59283</v>
      </c>
      <c r="I287" s="11">
        <f t="shared" si="22"/>
        <v>-2.1821631878557804E-2</v>
      </c>
      <c r="J287" s="11">
        <f t="shared" si="23"/>
        <v>-5.0942170240415877E-2</v>
      </c>
      <c r="K287" s="28">
        <f t="shared" si="24"/>
        <v>-4.3514036786060022E-2</v>
      </c>
      <c r="L287" s="28">
        <f t="shared" si="21"/>
        <v>-4.0648618864711938E-2</v>
      </c>
    </row>
    <row r="288" spans="5:12">
      <c r="E288" s="8">
        <f>Prices!A288</f>
        <v>44616</v>
      </c>
      <c r="F288" s="5">
        <f>Prices!C288</f>
        <v>152.6</v>
      </c>
      <c r="G288" s="5">
        <f>Prices!D288</f>
        <v>285.66000000000003</v>
      </c>
      <c r="H288" s="27">
        <f t="shared" si="20"/>
        <v>58109.000000000007</v>
      </c>
      <c r="I288" s="11">
        <f t="shared" si="22"/>
        <v>-1.3255738764953192E-2</v>
      </c>
      <c r="J288" s="11">
        <f t="shared" si="23"/>
        <v>-2.2114199643981855E-2</v>
      </c>
      <c r="K288" s="28">
        <f t="shared" si="24"/>
        <v>-1.9803316296408628E-2</v>
      </c>
      <c r="L288" s="28">
        <f t="shared" si="21"/>
        <v>-1.8982903751204726E-2</v>
      </c>
    </row>
    <row r="289" spans="5:12">
      <c r="E289" s="8">
        <f>Prices!A289</f>
        <v>44617</v>
      </c>
      <c r="F289" s="5">
        <f>Prices!C289</f>
        <v>150.19999999999999</v>
      </c>
      <c r="G289" s="5">
        <f>Prices!D289</f>
        <v>273.83999999999997</v>
      </c>
      <c r="H289" s="27">
        <f t="shared" si="20"/>
        <v>56095.999999999993</v>
      </c>
      <c r="I289" s="11">
        <f t="shared" si="22"/>
        <v>-1.5727391874180902E-2</v>
      </c>
      <c r="J289" s="11">
        <f t="shared" si="23"/>
        <v>-4.1377861793740985E-2</v>
      </c>
      <c r="K289" s="28">
        <f t="shared" si="24"/>
        <v>-3.4641793870140845E-2</v>
      </c>
      <c r="L289" s="28">
        <f t="shared" si="21"/>
        <v>-3.2310913008420067E-2</v>
      </c>
    </row>
    <row r="290" spans="5:12">
      <c r="E290" s="8">
        <f>Prices!A290</f>
        <v>44620</v>
      </c>
      <c r="F290" s="5">
        <f>Prices!C290</f>
        <v>144.83000000000001</v>
      </c>
      <c r="G290" s="5">
        <f>Prices!D290</f>
        <v>254.68</v>
      </c>
      <c r="H290" s="27">
        <f t="shared" si="20"/>
        <v>52685</v>
      </c>
      <c r="I290" s="11">
        <f t="shared" si="22"/>
        <v>-3.575233022636469E-2</v>
      </c>
      <c r="J290" s="11">
        <f t="shared" si="23"/>
        <v>-6.9967864446391942E-2</v>
      </c>
      <c r="K290" s="28">
        <f t="shared" si="24"/>
        <v>-6.0806474614945684E-2</v>
      </c>
      <c r="L290" s="28">
        <f t="shared" si="21"/>
        <v>-5.7873329827405798E-2</v>
      </c>
    </row>
    <row r="291" spans="5:12">
      <c r="E291" s="8">
        <f>Prices!A291</f>
        <v>44621</v>
      </c>
      <c r="F291" s="5">
        <f>Prices!C291</f>
        <v>151.36000000000001</v>
      </c>
      <c r="G291" s="5">
        <f>Prices!D291</f>
        <v>266.92</v>
      </c>
      <c r="H291" s="27">
        <f t="shared" si="20"/>
        <v>55174</v>
      </c>
      <c r="I291" s="11">
        <f t="shared" si="22"/>
        <v>4.5087343782365535E-2</v>
      </c>
      <c r="J291" s="11">
        <f t="shared" si="23"/>
        <v>4.8060310978482838E-2</v>
      </c>
      <c r="K291" s="28">
        <f t="shared" si="24"/>
        <v>4.724304830596944E-2</v>
      </c>
      <c r="L291" s="28">
        <f t="shared" si="21"/>
        <v>4.7009424137338482E-2</v>
      </c>
    </row>
    <row r="292" spans="5:12">
      <c r="E292" s="8">
        <f>Prices!A292</f>
        <v>44622</v>
      </c>
      <c r="F292" s="5">
        <f>Prices!C292</f>
        <v>153.79</v>
      </c>
      <c r="G292" s="5">
        <f>Prices!D292</f>
        <v>269.95999999999998</v>
      </c>
      <c r="H292" s="27">
        <f t="shared" si="20"/>
        <v>55873</v>
      </c>
      <c r="I292" s="11">
        <f t="shared" si="22"/>
        <v>1.6054439746300067E-2</v>
      </c>
      <c r="J292" s="11">
        <f t="shared" si="23"/>
        <v>1.1389180278735065E-2</v>
      </c>
      <c r="K292" s="28">
        <f t="shared" si="24"/>
        <v>1.2669010765940479E-2</v>
      </c>
      <c r="L292" s="28">
        <f t="shared" si="21"/>
        <v>1.3038259956234043E-2</v>
      </c>
    </row>
    <row r="293" spans="5:12">
      <c r="E293" s="8">
        <f>Prices!A293</f>
        <v>44623</v>
      </c>
      <c r="F293" s="5">
        <f>Prices!C293</f>
        <v>153.56</v>
      </c>
      <c r="G293" s="5">
        <f>Prices!D293</f>
        <v>290.14</v>
      </c>
      <c r="H293" s="27">
        <f t="shared" si="20"/>
        <v>58877</v>
      </c>
      <c r="I293" s="11">
        <f t="shared" si="22"/>
        <v>-1.4955458742440327E-3</v>
      </c>
      <c r="J293" s="11">
        <f t="shared" si="23"/>
        <v>7.475181508371613E-2</v>
      </c>
      <c r="K293" s="28">
        <f t="shared" si="24"/>
        <v>5.3764788001360225E-2</v>
      </c>
      <c r="L293" s="28">
        <f t="shared" si="21"/>
        <v>4.7799836465401646E-2</v>
      </c>
    </row>
    <row r="294" spans="5:12">
      <c r="E294" s="8">
        <f>Prices!A294</f>
        <v>44624</v>
      </c>
      <c r="F294" s="5">
        <f>Prices!C294</f>
        <v>151.13999999999999</v>
      </c>
      <c r="G294" s="5">
        <f>Prices!D294</f>
        <v>288.12</v>
      </c>
      <c r="H294" s="27">
        <f t="shared" si="20"/>
        <v>58332</v>
      </c>
      <c r="I294" s="11">
        <f t="shared" si="22"/>
        <v>-1.5759312320917009E-2</v>
      </c>
      <c r="J294" s="11">
        <f t="shared" si="23"/>
        <v>-6.9621562004548903E-3</v>
      </c>
      <c r="K294" s="28">
        <f t="shared" si="24"/>
        <v>-9.2565857635409417E-3</v>
      </c>
      <c r="L294" s="28">
        <f t="shared" si="21"/>
        <v>-1.0071782037753017E-2</v>
      </c>
    </row>
    <row r="295" spans="5:12">
      <c r="E295" s="8">
        <f>Prices!A295</f>
        <v>44627</v>
      </c>
      <c r="F295" s="5">
        <f>Prices!C295</f>
        <v>152.05000000000001</v>
      </c>
      <c r="G295" s="5">
        <f>Prices!D295</f>
        <v>293.3</v>
      </c>
      <c r="H295" s="27">
        <f t="shared" si="20"/>
        <v>59200</v>
      </c>
      <c r="I295" s="11">
        <f t="shared" si="22"/>
        <v>6.0209077676328243E-3</v>
      </c>
      <c r="J295" s="11">
        <f t="shared" si="23"/>
        <v>1.797862001943637E-2</v>
      </c>
      <c r="K295" s="28">
        <f t="shared" si="24"/>
        <v>1.4880340122059932E-2</v>
      </c>
      <c r="L295" s="28">
        <f t="shared" si="21"/>
        <v>1.3751798252945839E-2</v>
      </c>
    </row>
    <row r="296" spans="5:12">
      <c r="E296" s="8">
        <f>Prices!A296</f>
        <v>44628</v>
      </c>
      <c r="F296" s="5">
        <f>Prices!C296</f>
        <v>147.9</v>
      </c>
      <c r="G296" s="5">
        <f>Prices!D296</f>
        <v>279.76</v>
      </c>
      <c r="H296" s="27">
        <f t="shared" si="20"/>
        <v>56754</v>
      </c>
      <c r="I296" s="11">
        <f t="shared" si="22"/>
        <v>-2.7293653403485732E-2</v>
      </c>
      <c r="J296" s="11">
        <f t="shared" si="23"/>
        <v>-4.6164336856461027E-2</v>
      </c>
      <c r="K296" s="28">
        <f t="shared" si="24"/>
        <v>-4.1317567567567569E-2</v>
      </c>
      <c r="L296" s="28">
        <f t="shared" si="21"/>
        <v>-3.9493912456880893E-2</v>
      </c>
    </row>
    <row r="297" spans="5:12">
      <c r="E297" s="8">
        <f>Prices!A297</f>
        <v>44629</v>
      </c>
      <c r="F297" s="5">
        <f>Prices!C297</f>
        <v>145.63999999999999</v>
      </c>
      <c r="G297" s="5">
        <f>Prices!D297</f>
        <v>279.43</v>
      </c>
      <c r="H297" s="27">
        <f t="shared" si="20"/>
        <v>56478.5</v>
      </c>
      <c r="I297" s="11">
        <f t="shared" si="22"/>
        <v>-1.5280594996619467E-2</v>
      </c>
      <c r="J297" s="11">
        <f t="shared" si="23"/>
        <v>-1.1795824992850447E-3</v>
      </c>
      <c r="K297" s="28">
        <f t="shared" si="24"/>
        <v>-4.8542833985269762E-3</v>
      </c>
      <c r="L297" s="28">
        <f t="shared" si="21"/>
        <v>-6.1640197643897041E-3</v>
      </c>
    </row>
    <row r="298" spans="5:12">
      <c r="E298" s="8">
        <f>Prices!A298</f>
        <v>44630</v>
      </c>
      <c r="F298" s="5">
        <f>Prices!C298</f>
        <v>137.44999999999999</v>
      </c>
      <c r="G298" s="5">
        <f>Prices!D298</f>
        <v>268.19</v>
      </c>
      <c r="H298" s="27">
        <f t="shared" si="20"/>
        <v>53973.5</v>
      </c>
      <c r="I298" s="11">
        <f t="shared" si="22"/>
        <v>-5.6234550947541873E-2</v>
      </c>
      <c r="J298" s="11">
        <f t="shared" si="23"/>
        <v>-4.0224743227284143E-2</v>
      </c>
      <c r="K298" s="28">
        <f t="shared" si="24"/>
        <v>-4.4353160937347841E-2</v>
      </c>
      <c r="L298" s="28">
        <f t="shared" si="21"/>
        <v>-4.5883902966565124E-2</v>
      </c>
    </row>
    <row r="299" spans="5:12">
      <c r="E299" s="8">
        <f>Prices!A299</f>
        <v>44631</v>
      </c>
      <c r="F299" s="5">
        <f>Prices!C299</f>
        <v>136.01</v>
      </c>
      <c r="G299" s="5">
        <f>Prices!D299</f>
        <v>274.8</v>
      </c>
      <c r="H299" s="27">
        <f t="shared" si="20"/>
        <v>54821</v>
      </c>
      <c r="I299" s="11">
        <f t="shared" si="22"/>
        <v>-1.0476536922517264E-2</v>
      </c>
      <c r="J299" s="11">
        <f t="shared" si="23"/>
        <v>2.4646705693724649E-2</v>
      </c>
      <c r="K299" s="28">
        <f t="shared" si="24"/>
        <v>1.5702150129230086E-2</v>
      </c>
      <c r="L299" s="28">
        <f t="shared" si="21"/>
        <v>1.2231313579094408E-2</v>
      </c>
    </row>
    <row r="300" spans="5:12">
      <c r="E300" s="8">
        <f>Prices!A300</f>
        <v>44634</v>
      </c>
      <c r="F300" s="5">
        <f>Prices!C300</f>
        <v>139.28</v>
      </c>
      <c r="G300" s="5">
        <f>Prices!D300</f>
        <v>286.32</v>
      </c>
      <c r="H300" s="27">
        <f t="shared" si="20"/>
        <v>56876</v>
      </c>
      <c r="I300" s="11">
        <f t="shared" si="22"/>
        <v>2.4042349827218663E-2</v>
      </c>
      <c r="J300" s="11">
        <f t="shared" si="23"/>
        <v>4.1921397379912594E-2</v>
      </c>
      <c r="K300" s="28">
        <f t="shared" si="24"/>
        <v>3.7485635066853942E-2</v>
      </c>
      <c r="L300" s="28">
        <f t="shared" si="21"/>
        <v>3.5601497237772298E-2</v>
      </c>
    </row>
    <row r="301" spans="5:12">
      <c r="E301" s="8">
        <f>Prices!A301</f>
        <v>44635</v>
      </c>
      <c r="F301" s="5">
        <f>Prices!C301</f>
        <v>146.82</v>
      </c>
      <c r="G301" s="5">
        <f>Prices!D301</f>
        <v>279.43</v>
      </c>
      <c r="H301" s="27">
        <f t="shared" si="20"/>
        <v>56596.5</v>
      </c>
      <c r="I301" s="11">
        <f t="shared" si="22"/>
        <v>5.4135554279149858E-2</v>
      </c>
      <c r="J301" s="11">
        <f t="shared" si="23"/>
        <v>-2.4063984353171228E-2</v>
      </c>
      <c r="K301" s="28">
        <f t="shared" si="24"/>
        <v>-4.9141993107813487E-3</v>
      </c>
      <c r="L301" s="28">
        <f t="shared" si="21"/>
        <v>3.5780516032265595E-3</v>
      </c>
    </row>
    <row r="302" spans="5:12">
      <c r="E302" s="8">
        <f>Prices!A302</f>
        <v>44636</v>
      </c>
      <c r="F302" s="5">
        <f>Prices!C302</f>
        <v>145.52000000000001</v>
      </c>
      <c r="G302" s="5">
        <f>Prices!D302</f>
        <v>265.12</v>
      </c>
      <c r="H302" s="27">
        <f t="shared" si="20"/>
        <v>54320</v>
      </c>
      <c r="I302" s="11">
        <f t="shared" si="22"/>
        <v>-8.8543795123279048E-3</v>
      </c>
      <c r="J302" s="11">
        <f t="shared" si="23"/>
        <v>-5.1211394624771867E-2</v>
      </c>
      <c r="K302" s="28">
        <f t="shared" si="24"/>
        <v>-4.0223335365261105E-2</v>
      </c>
      <c r="L302" s="28">
        <f t="shared" si="21"/>
        <v>-3.6239002776670394E-2</v>
      </c>
    </row>
    <row r="303" spans="5:12">
      <c r="E303" s="8">
        <f>Prices!A303</f>
        <v>44637</v>
      </c>
      <c r="F303" s="5">
        <f>Prices!C303</f>
        <v>141.85</v>
      </c>
      <c r="G303" s="5">
        <f>Prices!D303</f>
        <v>255.46</v>
      </c>
      <c r="H303" s="27">
        <f t="shared" si="20"/>
        <v>52504</v>
      </c>
      <c r="I303" s="11">
        <f t="shared" si="22"/>
        <v>-2.521990104453007E-2</v>
      </c>
      <c r="J303" s="11">
        <f t="shared" si="23"/>
        <v>-3.6436330718165343E-2</v>
      </c>
      <c r="K303" s="28">
        <f t="shared" si="24"/>
        <v>-3.3431516936671575E-2</v>
      </c>
      <c r="L303" s="28">
        <f t="shared" si="21"/>
        <v>-3.2471538114991511E-2</v>
      </c>
    </row>
    <row r="304" spans="5:12">
      <c r="E304" s="8">
        <f>Prices!A304</f>
        <v>44638</v>
      </c>
      <c r="F304" s="5">
        <f>Prices!C304</f>
        <v>147.37</v>
      </c>
      <c r="G304" s="5">
        <f>Prices!D304</f>
        <v>267.3</v>
      </c>
      <c r="H304" s="27">
        <f t="shared" si="20"/>
        <v>54832</v>
      </c>
      <c r="I304" s="11">
        <f t="shared" si="22"/>
        <v>3.8914346140289109E-2</v>
      </c>
      <c r="J304" s="11">
        <f t="shared" si="23"/>
        <v>4.6347764816409627E-2</v>
      </c>
      <c r="K304" s="28">
        <f t="shared" si="24"/>
        <v>4.4339478896845953E-2</v>
      </c>
      <c r="L304" s="28">
        <f t="shared" si="21"/>
        <v>4.372019399031582E-2</v>
      </c>
    </row>
    <row r="305" spans="5:12">
      <c r="E305" s="8">
        <f>Prices!A305</f>
        <v>44641</v>
      </c>
      <c r="F305" s="5">
        <f>Prices!C305</f>
        <v>153.1</v>
      </c>
      <c r="G305" s="5">
        <f>Prices!D305</f>
        <v>280.08</v>
      </c>
      <c r="H305" s="27">
        <f t="shared" si="20"/>
        <v>57322</v>
      </c>
      <c r="I305" s="11">
        <f t="shared" si="22"/>
        <v>3.8881726267218496E-2</v>
      </c>
      <c r="J305" s="11">
        <f t="shared" si="23"/>
        <v>4.7811447811447708E-2</v>
      </c>
      <c r="K305" s="28">
        <f t="shared" si="24"/>
        <v>4.5411438576014006E-2</v>
      </c>
      <c r="L305" s="28">
        <f t="shared" si="21"/>
        <v>4.4654962641288626E-2</v>
      </c>
    </row>
    <row r="306" spans="5:12">
      <c r="E306" s="8">
        <f>Prices!A306</f>
        <v>44642</v>
      </c>
      <c r="F306" s="5">
        <f>Prices!C306</f>
        <v>157.24</v>
      </c>
      <c r="G306" s="5">
        <f>Prices!D306</f>
        <v>290.52999999999997</v>
      </c>
      <c r="H306" s="27">
        <f t="shared" si="20"/>
        <v>59303.499999999993</v>
      </c>
      <c r="I306" s="11">
        <f t="shared" si="22"/>
        <v>2.7041149575440987E-2</v>
      </c>
      <c r="J306" s="11">
        <f t="shared" si="23"/>
        <v>3.731076835189942E-2</v>
      </c>
      <c r="K306" s="28">
        <f t="shared" si="24"/>
        <v>3.4567879697149306E-2</v>
      </c>
      <c r="L306" s="28">
        <f t="shared" si="21"/>
        <v>3.3680655227932309E-2</v>
      </c>
    </row>
    <row r="307" spans="5:12">
      <c r="E307" s="8">
        <f>Prices!A307</f>
        <v>44643</v>
      </c>
      <c r="F307" s="5">
        <f>Prices!C307</f>
        <v>161.25</v>
      </c>
      <c r="G307" s="5">
        <f>Prices!D307</f>
        <v>301.8</v>
      </c>
      <c r="H307" s="27">
        <f t="shared" si="20"/>
        <v>61395</v>
      </c>
      <c r="I307" s="11">
        <f t="shared" si="22"/>
        <v>2.5502416687865622E-2</v>
      </c>
      <c r="J307" s="11">
        <f t="shared" si="23"/>
        <v>3.8791174749595703E-2</v>
      </c>
      <c r="K307" s="28">
        <f t="shared" si="24"/>
        <v>3.5267732933132234E-2</v>
      </c>
      <c r="L307" s="28">
        <f t="shared" si="21"/>
        <v>3.4093853837188284E-2</v>
      </c>
    </row>
    <row r="308" spans="5:12">
      <c r="E308" s="8">
        <f>Prices!A308</f>
        <v>44644</v>
      </c>
      <c r="F308" s="5">
        <f>Prices!C308</f>
        <v>161.49</v>
      </c>
      <c r="G308" s="5">
        <f>Prices!D308</f>
        <v>307.05</v>
      </c>
      <c r="H308" s="27">
        <f t="shared" si="20"/>
        <v>62206.5</v>
      </c>
      <c r="I308" s="11">
        <f t="shared" si="22"/>
        <v>1.4883720930233123E-3</v>
      </c>
      <c r="J308" s="11">
        <f t="shared" si="23"/>
        <v>1.7395626242544732E-2</v>
      </c>
      <c r="K308" s="28">
        <f t="shared" si="24"/>
        <v>1.3217688736867824E-2</v>
      </c>
      <c r="L308" s="28">
        <f t="shared" si="21"/>
        <v>1.1772717222121299E-2</v>
      </c>
    </row>
    <row r="309" spans="5:12">
      <c r="E309" s="8">
        <f>Prices!A309</f>
        <v>44645</v>
      </c>
      <c r="F309" s="5">
        <f>Prices!C309</f>
        <v>164.89</v>
      </c>
      <c r="G309" s="5">
        <f>Prices!D309</f>
        <v>331.33</v>
      </c>
      <c r="H309" s="27">
        <f t="shared" si="20"/>
        <v>66188.5</v>
      </c>
      <c r="I309" s="11">
        <f t="shared" si="22"/>
        <v>2.1053935228187361E-2</v>
      </c>
      <c r="J309" s="11">
        <f t="shared" si="23"/>
        <v>7.9075069206969453E-2</v>
      </c>
      <c r="K309" s="28">
        <f t="shared" si="24"/>
        <v>6.4012603184554664E-2</v>
      </c>
      <c r="L309" s="28">
        <f t="shared" si="21"/>
        <v>5.8565711994347951E-2</v>
      </c>
    </row>
    <row r="310" spans="5:12">
      <c r="E310" s="8">
        <f>Prices!A310</f>
        <v>44648</v>
      </c>
      <c r="F310" s="5">
        <f>Prices!C310</f>
        <v>163.41</v>
      </c>
      <c r="G310" s="5">
        <f>Prices!D310</f>
        <v>333.04</v>
      </c>
      <c r="H310" s="27">
        <f t="shared" si="20"/>
        <v>66297</v>
      </c>
      <c r="I310" s="11">
        <f t="shared" si="22"/>
        <v>-8.9756807568681547E-3</v>
      </c>
      <c r="J310" s="11">
        <f t="shared" si="23"/>
        <v>5.1610177164761305E-3</v>
      </c>
      <c r="K310" s="28">
        <f t="shared" si="24"/>
        <v>1.6392575749563747E-3</v>
      </c>
      <c r="L310" s="28">
        <f t="shared" si="21"/>
        <v>1.6396614380321563E-4</v>
      </c>
    </row>
    <row r="311" spans="5:12">
      <c r="E311" s="8">
        <f>Prices!A311</f>
        <v>44649</v>
      </c>
      <c r="F311" s="5">
        <f>Prices!C311</f>
        <v>163.65</v>
      </c>
      <c r="G311" s="5">
        <f>Prices!D311</f>
        <v>337.97</v>
      </c>
      <c r="H311" s="27">
        <f t="shared" si="20"/>
        <v>67060.5</v>
      </c>
      <c r="I311" s="11">
        <f t="shared" si="22"/>
        <v>1.4686983660731235E-3</v>
      </c>
      <c r="J311" s="11">
        <f t="shared" si="23"/>
        <v>1.4803026663463868E-2</v>
      </c>
      <c r="K311" s="28">
        <f t="shared" si="24"/>
        <v>1.1516358206253676E-2</v>
      </c>
      <c r="L311" s="28">
        <f t="shared" si="21"/>
        <v>1.0089597547418618E-2</v>
      </c>
    </row>
    <row r="312" spans="5:12">
      <c r="E312" s="8">
        <f>Prices!A312</f>
        <v>44650</v>
      </c>
      <c r="F312" s="5">
        <f>Prices!C312</f>
        <v>164.77</v>
      </c>
      <c r="G312" s="5">
        <f>Prices!D312</f>
        <v>336.88</v>
      </c>
      <c r="H312" s="27">
        <f t="shared" si="20"/>
        <v>67009</v>
      </c>
      <c r="I312" s="11">
        <f t="shared" si="22"/>
        <v>6.8438741216010051E-3</v>
      </c>
      <c r="J312" s="11">
        <f t="shared" si="23"/>
        <v>-3.2251383258870068E-3</v>
      </c>
      <c r="K312" s="28">
        <f t="shared" si="24"/>
        <v>-7.6796325705892436E-4</v>
      </c>
      <c r="L312" s="28">
        <f t="shared" si="21"/>
        <v>3.3406431119662469E-4</v>
      </c>
    </row>
    <row r="313" spans="5:12">
      <c r="E313" s="8">
        <f>Prices!A313</f>
        <v>44651</v>
      </c>
      <c r="F313" s="5">
        <f>Prices!C313</f>
        <v>168.99</v>
      </c>
      <c r="G313" s="5">
        <f>Prices!D313</f>
        <v>363.95</v>
      </c>
      <c r="H313" s="27">
        <f t="shared" si="20"/>
        <v>71491.5</v>
      </c>
      <c r="I313" s="11">
        <f t="shared" si="22"/>
        <v>2.5611458396552763E-2</v>
      </c>
      <c r="J313" s="11">
        <f t="shared" si="23"/>
        <v>8.0355022559961992E-2</v>
      </c>
      <c r="K313" s="28">
        <f t="shared" si="24"/>
        <v>6.6893999313525049E-2</v>
      </c>
      <c r="L313" s="28">
        <f t="shared" si="21"/>
        <v>6.1004223367895044E-2</v>
      </c>
    </row>
    <row r="314" spans="5:12">
      <c r="E314" s="8">
        <f>Prices!A314</f>
        <v>44652</v>
      </c>
      <c r="F314" s="5">
        <f>Prices!C314</f>
        <v>169.32</v>
      </c>
      <c r="G314" s="5">
        <f>Prices!D314</f>
        <v>366.52</v>
      </c>
      <c r="H314" s="27">
        <f t="shared" si="20"/>
        <v>71910</v>
      </c>
      <c r="I314" s="11">
        <f t="shared" si="22"/>
        <v>1.9527782709035095E-3</v>
      </c>
      <c r="J314" s="11">
        <f t="shared" si="23"/>
        <v>7.0614095342766674E-3</v>
      </c>
      <c r="K314" s="28">
        <f t="shared" si="24"/>
        <v>5.8538427645244539E-3</v>
      </c>
      <c r="L314" s="28">
        <f t="shared" si="21"/>
        <v>5.2556064369707559E-3</v>
      </c>
    </row>
    <row r="315" spans="5:12">
      <c r="E315" s="8">
        <f>Prices!A315</f>
        <v>44655</v>
      </c>
      <c r="F315" s="5">
        <f>Prices!C315</f>
        <v>166.3</v>
      </c>
      <c r="G315" s="5">
        <f>Prices!D315</f>
        <v>364.66</v>
      </c>
      <c r="H315" s="27">
        <f t="shared" si="20"/>
        <v>71329</v>
      </c>
      <c r="I315" s="11">
        <f t="shared" si="22"/>
        <v>-1.7836050082683567E-2</v>
      </c>
      <c r="J315" s="11">
        <f t="shared" si="23"/>
        <v>-5.0747571755973943E-3</v>
      </c>
      <c r="K315" s="28">
        <f t="shared" si="24"/>
        <v>-8.0795438742873038E-3</v>
      </c>
      <c r="L315" s="28">
        <f t="shared" si="21"/>
        <v>-9.5856292799246668E-3</v>
      </c>
    </row>
    <row r="316" spans="5:12">
      <c r="E316" s="8">
        <f>Prices!A316</f>
        <v>44656</v>
      </c>
      <c r="F316" s="5">
        <f>Prices!C316</f>
        <v>163</v>
      </c>
      <c r="G316" s="5">
        <f>Prices!D316</f>
        <v>359.2</v>
      </c>
      <c r="H316" s="27">
        <f t="shared" si="20"/>
        <v>70180</v>
      </c>
      <c r="I316" s="11">
        <f t="shared" si="22"/>
        <v>-1.9843656043295316E-2</v>
      </c>
      <c r="J316" s="11">
        <f t="shared" si="23"/>
        <v>-1.4972851423243668E-2</v>
      </c>
      <c r="K316" s="28">
        <f t="shared" si="24"/>
        <v>-1.6108455186530021E-2</v>
      </c>
      <c r="L316" s="28">
        <f t="shared" si="21"/>
        <v>-1.669458736694408E-2</v>
      </c>
    </row>
    <row r="317" spans="5:12">
      <c r="E317" s="8">
        <f>Prices!A317</f>
        <v>44657</v>
      </c>
      <c r="F317" s="5">
        <f>Prices!C317</f>
        <v>163.56</v>
      </c>
      <c r="G317" s="5">
        <f>Prices!D317</f>
        <v>361.53</v>
      </c>
      <c r="H317" s="27">
        <f t="shared" si="20"/>
        <v>70585.5</v>
      </c>
      <c r="I317" s="11">
        <f t="shared" si="22"/>
        <v>3.4355828220859037E-3</v>
      </c>
      <c r="J317" s="11">
        <f t="shared" si="23"/>
        <v>6.4866369710467262E-3</v>
      </c>
      <c r="K317" s="28">
        <f t="shared" si="24"/>
        <v>5.7779994300370474E-3</v>
      </c>
      <c r="L317" s="28">
        <f t="shared" si="21"/>
        <v>5.4081478908613633E-3</v>
      </c>
    </row>
    <row r="318" spans="5:12">
      <c r="E318" s="8">
        <f>Prices!A318</f>
        <v>44658</v>
      </c>
      <c r="F318" s="5">
        <f>Prices!C318</f>
        <v>168.35</v>
      </c>
      <c r="G318" s="5">
        <f>Prices!D318</f>
        <v>381.82</v>
      </c>
      <c r="H318" s="27">
        <f t="shared" si="20"/>
        <v>74108</v>
      </c>
      <c r="I318" s="11">
        <f t="shared" si="22"/>
        <v>2.9285888970408364E-2</v>
      </c>
      <c r="J318" s="11">
        <f t="shared" si="23"/>
        <v>5.6122590103172686E-2</v>
      </c>
      <c r="K318" s="28">
        <f t="shared" si="24"/>
        <v>4.9904017113996502E-2</v>
      </c>
      <c r="L318" s="28">
        <f t="shared" si="21"/>
        <v>4.6636331352326726E-2</v>
      </c>
    </row>
    <row r="319" spans="5:12">
      <c r="E319" s="8">
        <f>Prices!A319</f>
        <v>44659</v>
      </c>
      <c r="F319" s="5">
        <f>Prices!C319</f>
        <v>164.05</v>
      </c>
      <c r="G319" s="5">
        <f>Prices!D319</f>
        <v>363.75</v>
      </c>
      <c r="H319" s="27">
        <f t="shared" si="20"/>
        <v>70967.5</v>
      </c>
      <c r="I319" s="11">
        <f t="shared" si="22"/>
        <v>-2.5542025542025441E-2</v>
      </c>
      <c r="J319" s="11">
        <f t="shared" si="23"/>
        <v>-4.7325965114451821E-2</v>
      </c>
      <c r="K319" s="28">
        <f t="shared" si="24"/>
        <v>-4.2377341177740592E-2</v>
      </c>
      <c r="L319" s="28">
        <f t="shared" si="21"/>
        <v>-3.9625760593243464E-2</v>
      </c>
    </row>
    <row r="320" spans="5:12">
      <c r="E320" s="8">
        <f>Prices!A320</f>
        <v>44662</v>
      </c>
      <c r="F320" s="5">
        <f>Prices!C320</f>
        <v>158.76</v>
      </c>
      <c r="G320" s="5">
        <f>Prices!D320</f>
        <v>348.59</v>
      </c>
      <c r="H320" s="27">
        <f t="shared" si="20"/>
        <v>68164.5</v>
      </c>
      <c r="I320" s="11">
        <f t="shared" si="22"/>
        <v>-3.224626638220067E-2</v>
      </c>
      <c r="J320" s="11">
        <f t="shared" si="23"/>
        <v>-4.167697594501725E-2</v>
      </c>
      <c r="K320" s="28">
        <f t="shared" si="24"/>
        <v>-3.9496952830521015E-2</v>
      </c>
      <c r="L320" s="28">
        <f t="shared" si="21"/>
        <v>-3.8343401126175861E-2</v>
      </c>
    </row>
    <row r="321" spans="5:12">
      <c r="E321" s="8">
        <f>Prices!A321</f>
        <v>44663</v>
      </c>
      <c r="F321" s="5">
        <f>Prices!C321</f>
        <v>157.78</v>
      </c>
      <c r="G321" s="5">
        <f>Prices!D321</f>
        <v>352.42</v>
      </c>
      <c r="H321" s="27">
        <f t="shared" si="20"/>
        <v>68641</v>
      </c>
      <c r="I321" s="11">
        <f t="shared" si="22"/>
        <v>-6.172839506172775E-3</v>
      </c>
      <c r="J321" s="11">
        <f t="shared" si="23"/>
        <v>1.098711953871322E-2</v>
      </c>
      <c r="K321" s="28">
        <f t="shared" si="24"/>
        <v>6.9904422389953716E-3</v>
      </c>
      <c r="L321" s="28">
        <f t="shared" si="21"/>
        <v>4.9214033820068736E-3</v>
      </c>
    </row>
    <row r="322" spans="5:12">
      <c r="E322" s="8">
        <f>Prices!A322</f>
        <v>44664</v>
      </c>
      <c r="F322" s="5">
        <f>Prices!C322</f>
        <v>154.46</v>
      </c>
      <c r="G322" s="5">
        <f>Prices!D322</f>
        <v>341.83</v>
      </c>
      <c r="H322" s="27">
        <f t="shared" ref="H322:H385" si="25">$B$2*F322+$B$3*G322</f>
        <v>66720.5</v>
      </c>
      <c r="I322" s="11">
        <f t="shared" si="22"/>
        <v>-2.1041957155532979E-2</v>
      </c>
      <c r="J322" s="11">
        <f t="shared" si="23"/>
        <v>-3.0049372907326573E-2</v>
      </c>
      <c r="K322" s="28">
        <f t="shared" si="24"/>
        <v>-2.7978904736236359E-2</v>
      </c>
      <c r="L322" s="28">
        <f t="shared" ref="L322:L385" si="26">$D$2*I322+$D$3*J322</f>
        <v>-2.6865424326044361E-2</v>
      </c>
    </row>
    <row r="323" spans="5:12">
      <c r="E323" s="8">
        <f>Prices!A323</f>
        <v>44665</v>
      </c>
      <c r="F323" s="5">
        <f>Prices!C323</f>
        <v>151.12</v>
      </c>
      <c r="G323" s="5">
        <f>Prices!D323</f>
        <v>325.31</v>
      </c>
      <c r="H323" s="27">
        <f t="shared" si="25"/>
        <v>63908.5</v>
      </c>
      <c r="I323" s="11">
        <f t="shared" ref="I323:I386" si="27">(F323-F322)/F322</f>
        <v>-2.1623721351806315E-2</v>
      </c>
      <c r="J323" s="11">
        <f t="shared" ref="J323:J386" si="28">(G323-G322)/G322</f>
        <v>-4.8328116315127352E-2</v>
      </c>
      <c r="K323" s="28">
        <f t="shared" ref="K323:K386" si="29">(H323-H322)/H322</f>
        <v>-4.2145967131541277E-2</v>
      </c>
      <c r="L323" s="28">
        <f t="shared" si="26"/>
        <v>-3.8888625255714973E-2</v>
      </c>
    </row>
    <row r="324" spans="5:12">
      <c r="E324" s="8">
        <f>Prices!A324</f>
        <v>44666</v>
      </c>
      <c r="F324" s="5">
        <f>Prices!C324</f>
        <v>150.79</v>
      </c>
      <c r="G324" s="5">
        <f>Prices!D324</f>
        <v>328.98</v>
      </c>
      <c r="H324" s="27">
        <f t="shared" si="25"/>
        <v>64426</v>
      </c>
      <c r="I324" s="11">
        <f t="shared" si="27"/>
        <v>-2.1836950767602733E-3</v>
      </c>
      <c r="J324" s="11">
        <f t="shared" si="28"/>
        <v>1.1281546832252362E-2</v>
      </c>
      <c r="K324" s="28">
        <f t="shared" si="29"/>
        <v>8.0975144151403961E-3</v>
      </c>
      <c r="L324" s="28">
        <f t="shared" si="26"/>
        <v>6.521842267234854E-3</v>
      </c>
    </row>
    <row r="325" spans="5:12">
      <c r="E325" s="8">
        <f>Prices!A325</f>
        <v>44669</v>
      </c>
      <c r="F325" s="5">
        <f>Prices!C325</f>
        <v>155.54</v>
      </c>
      <c r="G325" s="5">
        <f>Prices!D325</f>
        <v>340.79</v>
      </c>
      <c r="H325" s="27">
        <f t="shared" si="25"/>
        <v>66672.5</v>
      </c>
      <c r="I325" s="11">
        <f t="shared" si="27"/>
        <v>3.1500762650043111E-2</v>
      </c>
      <c r="J325" s="11">
        <f t="shared" si="28"/>
        <v>3.5898838835187553E-2</v>
      </c>
      <c r="K325" s="28">
        <f t="shared" si="29"/>
        <v>3.4869462639307111E-2</v>
      </c>
      <c r="L325" s="28">
        <f t="shared" si="26"/>
        <v>3.4344203319748697E-2</v>
      </c>
    </row>
    <row r="326" spans="5:12">
      <c r="E326" s="8">
        <f>Prices!A326</f>
        <v>44670</v>
      </c>
      <c r="F326" s="5">
        <f>Prices!C326</f>
        <v>151.71</v>
      </c>
      <c r="G326" s="5">
        <f>Prices!D326</f>
        <v>328.33</v>
      </c>
      <c r="H326" s="27">
        <f t="shared" si="25"/>
        <v>64420.5</v>
      </c>
      <c r="I326" s="11">
        <f t="shared" si="27"/>
        <v>-2.4623890960524523E-2</v>
      </c>
      <c r="J326" s="11">
        <f t="shared" si="28"/>
        <v>-3.6562105695589764E-2</v>
      </c>
      <c r="K326" s="28">
        <f t="shared" si="29"/>
        <v>-3.3777044508605497E-2</v>
      </c>
      <c r="L326" s="28">
        <f t="shared" si="26"/>
        <v>-3.2342175927033832E-2</v>
      </c>
    </row>
    <row r="327" spans="5:12">
      <c r="E327" s="8">
        <f>Prices!A327</f>
        <v>44671</v>
      </c>
      <c r="F327" s="5">
        <f>Prices!C327</f>
        <v>152.79</v>
      </c>
      <c r="G327" s="5">
        <f>Prices!D327</f>
        <v>334.76</v>
      </c>
      <c r="H327" s="27">
        <f t="shared" si="25"/>
        <v>65493</v>
      </c>
      <c r="I327" s="11">
        <f t="shared" si="27"/>
        <v>7.1188451651175537E-3</v>
      </c>
      <c r="J327" s="11">
        <f t="shared" si="28"/>
        <v>1.9583955167057555E-2</v>
      </c>
      <c r="K327" s="28">
        <f t="shared" si="29"/>
        <v>1.6648427131115095E-2</v>
      </c>
      <c r="L327" s="28">
        <f t="shared" si="26"/>
        <v>1.517777803480953E-2</v>
      </c>
    </row>
    <row r="328" spans="5:12">
      <c r="E328" s="8">
        <f>Prices!A328</f>
        <v>44672</v>
      </c>
      <c r="F328" s="5">
        <f>Prices!C328</f>
        <v>158.12</v>
      </c>
      <c r="G328" s="5">
        <f>Prices!D328</f>
        <v>342.72</v>
      </c>
      <c r="H328" s="27">
        <f t="shared" si="25"/>
        <v>67220</v>
      </c>
      <c r="I328" s="11">
        <f t="shared" si="27"/>
        <v>3.4884481968715311E-2</v>
      </c>
      <c r="J328" s="11">
        <f t="shared" si="28"/>
        <v>2.3778229179113503E-2</v>
      </c>
      <c r="K328" s="28">
        <f t="shared" si="29"/>
        <v>2.6369230299421311E-2</v>
      </c>
      <c r="L328" s="28">
        <f t="shared" si="26"/>
        <v>2.7704076368499975E-2</v>
      </c>
    </row>
    <row r="329" spans="5:12">
      <c r="E329" s="8">
        <f>Prices!A329</f>
        <v>44673</v>
      </c>
      <c r="F329" s="5">
        <f>Prices!C329</f>
        <v>154</v>
      </c>
      <c r="G329" s="5">
        <f>Prices!D329</f>
        <v>325.73</v>
      </c>
      <c r="H329" s="27">
        <f t="shared" si="25"/>
        <v>64259.5</v>
      </c>
      <c r="I329" s="11">
        <f t="shared" si="27"/>
        <v>-2.6056159878573265E-2</v>
      </c>
      <c r="J329" s="11">
        <f t="shared" si="28"/>
        <v>-4.9573996265172761E-2</v>
      </c>
      <c r="K329" s="28">
        <f t="shared" si="29"/>
        <v>-4.4041951800059508E-2</v>
      </c>
      <c r="L329" s="28">
        <f t="shared" si="26"/>
        <v>-4.126089250030765E-2</v>
      </c>
    </row>
    <row r="330" spans="5:12">
      <c r="E330" s="8">
        <f>Prices!A330</f>
        <v>44676</v>
      </c>
      <c r="F330" s="5">
        <f>Prices!C330</f>
        <v>148.30000000000001</v>
      </c>
      <c r="G330" s="5">
        <f>Prices!D330</f>
        <v>336.26</v>
      </c>
      <c r="H330" s="27">
        <f t="shared" si="25"/>
        <v>65269</v>
      </c>
      <c r="I330" s="11">
        <f t="shared" si="27"/>
        <v>-3.7012987012986942E-2</v>
      </c>
      <c r="J330" s="11">
        <f t="shared" si="28"/>
        <v>3.2327387713750565E-2</v>
      </c>
      <c r="K330" s="28">
        <f t="shared" si="29"/>
        <v>1.5709739415961842E-2</v>
      </c>
      <c r="L330" s="28">
        <f t="shared" si="26"/>
        <v>7.8168961565232842E-3</v>
      </c>
    </row>
    <row r="331" spans="5:12">
      <c r="E331" s="8">
        <f>Prices!A331</f>
        <v>44677</v>
      </c>
      <c r="F331" s="5">
        <f>Prices!C331</f>
        <v>144.35</v>
      </c>
      <c r="G331" s="5">
        <f>Prices!D331</f>
        <v>335.02</v>
      </c>
      <c r="H331" s="27">
        <f t="shared" si="25"/>
        <v>64688</v>
      </c>
      <c r="I331" s="11">
        <f t="shared" si="27"/>
        <v>-2.6635198921105979E-2</v>
      </c>
      <c r="J331" s="11">
        <f t="shared" si="28"/>
        <v>-3.6876226729316871E-3</v>
      </c>
      <c r="K331" s="28">
        <f t="shared" si="29"/>
        <v>-8.9016225160489671E-3</v>
      </c>
      <c r="L331" s="28">
        <f t="shared" si="26"/>
        <v>-1.1799150424350417E-2</v>
      </c>
    </row>
    <row r="332" spans="5:12">
      <c r="E332" s="8">
        <f>Prices!A332</f>
        <v>44678</v>
      </c>
      <c r="F332" s="5">
        <f>Prices!C332</f>
        <v>146.07</v>
      </c>
      <c r="G332" s="5">
        <f>Prices!D332</f>
        <v>332.67</v>
      </c>
      <c r="H332" s="27">
        <f t="shared" si="25"/>
        <v>64507.5</v>
      </c>
      <c r="I332" s="11">
        <f t="shared" si="27"/>
        <v>1.1915483200554201E-2</v>
      </c>
      <c r="J332" s="11">
        <f t="shared" si="28"/>
        <v>-7.0145065966209959E-3</v>
      </c>
      <c r="K332" s="28">
        <f t="shared" si="29"/>
        <v>-2.790316596586693E-3</v>
      </c>
      <c r="L332" s="28">
        <f t="shared" si="26"/>
        <v>-3.2311854268320551E-4</v>
      </c>
    </row>
    <row r="333" spans="5:12">
      <c r="E333" s="8">
        <f>Prices!A333</f>
        <v>44679</v>
      </c>
      <c r="F333" s="5">
        <f>Prices!C333</f>
        <v>139.38999999999999</v>
      </c>
      <c r="G333" s="5">
        <f>Prices!D333</f>
        <v>292.14</v>
      </c>
      <c r="H333" s="27">
        <f t="shared" si="25"/>
        <v>57760</v>
      </c>
      <c r="I333" s="11">
        <f t="shared" si="27"/>
        <v>-4.5731498596563343E-2</v>
      </c>
      <c r="J333" s="11">
        <f t="shared" si="28"/>
        <v>-0.12183244656867175</v>
      </c>
      <c r="K333" s="28">
        <f t="shared" si="29"/>
        <v>-0.10460024028213774</v>
      </c>
      <c r="L333" s="28">
        <f t="shared" si="26"/>
        <v>-9.4932222130627131E-2</v>
      </c>
    </row>
    <row r="334" spans="5:12">
      <c r="E334" s="8">
        <f>Prices!A334</f>
        <v>44680</v>
      </c>
      <c r="F334" s="5">
        <f>Prices!C334</f>
        <v>138.16999999999999</v>
      </c>
      <c r="G334" s="5">
        <f>Prices!D334</f>
        <v>293.83999999999997</v>
      </c>
      <c r="H334" s="27">
        <f t="shared" si="25"/>
        <v>57892.999999999993</v>
      </c>
      <c r="I334" s="11">
        <f t="shared" si="27"/>
        <v>-8.7524212640791941E-3</v>
      </c>
      <c r="J334" s="11">
        <f t="shared" si="28"/>
        <v>5.8191278154309193E-3</v>
      </c>
      <c r="K334" s="28">
        <f t="shared" si="29"/>
        <v>2.3026315789472424E-3</v>
      </c>
      <c r="L334" s="28">
        <f t="shared" si="26"/>
        <v>6.6836489993520824E-4</v>
      </c>
    </row>
    <row r="335" spans="5:12">
      <c r="E335" s="8">
        <f>Prices!A335</f>
        <v>44683</v>
      </c>
      <c r="F335" s="5">
        <f>Prices!C335</f>
        <v>144.6</v>
      </c>
      <c r="G335" s="5">
        <f>Prices!D335</f>
        <v>292.5</v>
      </c>
      <c r="H335" s="27">
        <f t="shared" si="25"/>
        <v>58335</v>
      </c>
      <c r="I335" s="11">
        <f t="shared" si="27"/>
        <v>4.653687486429766E-2</v>
      </c>
      <c r="J335" s="11">
        <f t="shared" si="28"/>
        <v>-4.5603049278518078E-3</v>
      </c>
      <c r="K335" s="28">
        <f t="shared" si="29"/>
        <v>7.6347744977805143E-3</v>
      </c>
      <c r="L335" s="28">
        <f t="shared" si="26"/>
        <v>1.3501567377125432E-2</v>
      </c>
    </row>
    <row r="336" spans="5:12">
      <c r="E336" s="8">
        <f>Prices!A336</f>
        <v>44684</v>
      </c>
      <c r="F336" s="5">
        <f>Prices!C336</f>
        <v>124.28</v>
      </c>
      <c r="G336" s="5">
        <f>Prices!D336</f>
        <v>290.25</v>
      </c>
      <c r="H336" s="27">
        <f t="shared" si="25"/>
        <v>55965.5</v>
      </c>
      <c r="I336" s="11">
        <f t="shared" si="27"/>
        <v>-0.14052558782849234</v>
      </c>
      <c r="J336" s="11">
        <f t="shared" si="28"/>
        <v>-7.6923076923076927E-3</v>
      </c>
      <c r="K336" s="28">
        <f t="shared" si="29"/>
        <v>-4.0618839461729665E-2</v>
      </c>
      <c r="L336" s="28">
        <f t="shared" si="26"/>
        <v>-5.4646322638542563E-2</v>
      </c>
    </row>
    <row r="337" spans="5:12">
      <c r="E337" s="8">
        <f>Prices!A337</f>
        <v>44685</v>
      </c>
      <c r="F337" s="5">
        <f>Prices!C337</f>
        <v>124.5</v>
      </c>
      <c r="G337" s="5">
        <f>Prices!D337</f>
        <v>300.98</v>
      </c>
      <c r="H337" s="27">
        <f t="shared" si="25"/>
        <v>57597</v>
      </c>
      <c r="I337" s="11">
        <f t="shared" si="27"/>
        <v>1.7701963308657778E-3</v>
      </c>
      <c r="J337" s="11">
        <f t="shared" si="28"/>
        <v>3.6968130921619359E-2</v>
      </c>
      <c r="K337" s="28">
        <f t="shared" si="29"/>
        <v>2.9151888216847881E-2</v>
      </c>
      <c r="L337" s="28">
        <f t="shared" si="26"/>
        <v>2.4526336627625715E-2</v>
      </c>
    </row>
    <row r="338" spans="5:12">
      <c r="E338" s="8">
        <f>Prices!A338</f>
        <v>44686</v>
      </c>
      <c r="F338" s="5">
        <f>Prices!C338</f>
        <v>124.25</v>
      </c>
      <c r="G338" s="5">
        <f>Prices!D338</f>
        <v>303.08</v>
      </c>
      <c r="H338" s="27">
        <f t="shared" si="25"/>
        <v>57887</v>
      </c>
      <c r="I338" s="11">
        <f t="shared" si="27"/>
        <v>-2.008032128514056E-3</v>
      </c>
      <c r="J338" s="11">
        <f t="shared" si="28"/>
        <v>6.9772077878927693E-3</v>
      </c>
      <c r="K338" s="28">
        <f t="shared" si="29"/>
        <v>5.0349844609962327E-3</v>
      </c>
      <c r="L338" s="28">
        <f t="shared" si="26"/>
        <v>3.8010979387801459E-3</v>
      </c>
    </row>
    <row r="339" spans="5:12">
      <c r="E339" s="8">
        <f>Prices!A339</f>
        <v>44687</v>
      </c>
      <c r="F339" s="5">
        <f>Prices!C339</f>
        <v>125.93</v>
      </c>
      <c r="G339" s="5">
        <f>Prices!D339</f>
        <v>317.54000000000002</v>
      </c>
      <c r="H339" s="27">
        <f t="shared" si="25"/>
        <v>60224</v>
      </c>
      <c r="I339" s="11">
        <f t="shared" si="27"/>
        <v>1.3521126760563435E-2</v>
      </c>
      <c r="J339" s="11">
        <f t="shared" si="28"/>
        <v>4.7710175531213005E-2</v>
      </c>
      <c r="K339" s="28">
        <f t="shared" si="29"/>
        <v>4.0371758771399452E-2</v>
      </c>
      <c r="L339" s="28">
        <f t="shared" si="26"/>
        <v>3.562500301022415E-2</v>
      </c>
    </row>
    <row r="340" spans="5:12">
      <c r="E340" s="8">
        <f>Prices!A340</f>
        <v>44690</v>
      </c>
      <c r="F340" s="5">
        <f>Prices!C340</f>
        <v>116.41</v>
      </c>
      <c r="G340" s="5">
        <f>Prices!D340</f>
        <v>291.08999999999997</v>
      </c>
      <c r="H340" s="27">
        <f t="shared" si="25"/>
        <v>55304.499999999993</v>
      </c>
      <c r="I340" s="11">
        <f t="shared" si="27"/>
        <v>-7.5597554196776065E-2</v>
      </c>
      <c r="J340" s="11">
        <f t="shared" si="28"/>
        <v>-8.3296592555268764E-2</v>
      </c>
      <c r="K340" s="28">
        <f t="shared" si="29"/>
        <v>-8.1686702975558037E-2</v>
      </c>
      <c r="L340" s="28">
        <f t="shared" si="26"/>
        <v>-8.0575130269720435E-2</v>
      </c>
    </row>
    <row r="341" spans="5:12">
      <c r="E341" s="8">
        <f>Prices!A341</f>
        <v>44691</v>
      </c>
      <c r="F341" s="5">
        <f>Prices!C341</f>
        <v>114.77</v>
      </c>
      <c r="G341" s="5">
        <f>Prices!D341</f>
        <v>288.55</v>
      </c>
      <c r="H341" s="27">
        <f t="shared" si="25"/>
        <v>54759.5</v>
      </c>
      <c r="I341" s="11">
        <f t="shared" si="27"/>
        <v>-1.4088136758010485E-2</v>
      </c>
      <c r="J341" s="11">
        <f t="shared" si="28"/>
        <v>-8.725823628430945E-3</v>
      </c>
      <c r="K341" s="28">
        <f t="shared" si="29"/>
        <v>-9.8545326329682534E-3</v>
      </c>
      <c r="L341" s="28">
        <f t="shared" si="26"/>
        <v>-1.0621298396309407E-2</v>
      </c>
    </row>
    <row r="342" spans="5:12">
      <c r="E342" s="8">
        <f>Prices!A342</f>
        <v>44692</v>
      </c>
      <c r="F342" s="5">
        <f>Prices!C342</f>
        <v>108.79</v>
      </c>
      <c r="G342" s="5">
        <f>Prices!D342</f>
        <v>262.37</v>
      </c>
      <c r="H342" s="27">
        <f t="shared" si="25"/>
        <v>50234.5</v>
      </c>
      <c r="I342" s="11">
        <f t="shared" si="27"/>
        <v>-5.2104208416833581E-2</v>
      </c>
      <c r="J342" s="11">
        <f t="shared" si="28"/>
        <v>-9.0729509617050785E-2</v>
      </c>
      <c r="K342" s="28">
        <f t="shared" si="29"/>
        <v>-8.2634063495831772E-2</v>
      </c>
      <c r="L342" s="28">
        <f t="shared" si="26"/>
        <v>-7.7076207010968539E-2</v>
      </c>
    </row>
    <row r="343" spans="5:12">
      <c r="E343" s="8">
        <f>Prices!A343</f>
        <v>44693</v>
      </c>
      <c r="F343" s="5">
        <f>Prices!C343</f>
        <v>108.86</v>
      </c>
      <c r="G343" s="5">
        <f>Prices!D343</f>
        <v>266.68</v>
      </c>
      <c r="H343" s="27">
        <f t="shared" si="25"/>
        <v>50888</v>
      </c>
      <c r="I343" s="11">
        <f t="shared" si="27"/>
        <v>6.4344149278420051E-4</v>
      </c>
      <c r="J343" s="11">
        <f t="shared" si="28"/>
        <v>1.6427182985859674E-2</v>
      </c>
      <c r="K343" s="28">
        <f t="shared" si="29"/>
        <v>1.3008987846997581E-2</v>
      </c>
      <c r="L343" s="28">
        <f t="shared" si="26"/>
        <v>1.0847933318806619E-2</v>
      </c>
    </row>
    <row r="344" spans="5:12">
      <c r="E344" s="8">
        <f>Prices!A344</f>
        <v>44694</v>
      </c>
      <c r="F344" s="5">
        <f>Prices!C344</f>
        <v>105.37</v>
      </c>
      <c r="G344" s="5">
        <f>Prices!D344</f>
        <v>244.67</v>
      </c>
      <c r="H344" s="27">
        <f t="shared" si="25"/>
        <v>47237.5</v>
      </c>
      <c r="I344" s="11">
        <f t="shared" si="27"/>
        <v>-3.2059525996692956E-2</v>
      </c>
      <c r="J344" s="11">
        <f t="shared" si="28"/>
        <v>-8.2533373331333509E-2</v>
      </c>
      <c r="K344" s="28">
        <f t="shared" si="29"/>
        <v>-7.173596918723471E-2</v>
      </c>
      <c r="L344" s="28">
        <f t="shared" si="26"/>
        <v>-6.4691837085936676E-2</v>
      </c>
    </row>
    <row r="345" spans="5:12">
      <c r="E345" s="8">
        <f>Prices!A345</f>
        <v>44697</v>
      </c>
      <c r="F345" s="5">
        <f>Prices!C345</f>
        <v>106.93</v>
      </c>
      <c r="G345" s="5">
        <f>Prices!D345</f>
        <v>242.67</v>
      </c>
      <c r="H345" s="27">
        <f t="shared" si="25"/>
        <v>47093.5</v>
      </c>
      <c r="I345" s="11">
        <f t="shared" si="27"/>
        <v>1.4804972952453281E-2</v>
      </c>
      <c r="J345" s="11">
        <f t="shared" si="28"/>
        <v>-8.1742755548289536E-3</v>
      </c>
      <c r="K345" s="28">
        <f t="shared" si="29"/>
        <v>-3.0484255093940196E-3</v>
      </c>
      <c r="L345" s="28">
        <f t="shared" si="26"/>
        <v>-5.1552267728120771E-5</v>
      </c>
    </row>
    <row r="346" spans="5:12">
      <c r="E346" s="8">
        <f>Prices!A346</f>
        <v>44698</v>
      </c>
      <c r="F346" s="5">
        <f>Prices!C346</f>
        <v>113.06</v>
      </c>
      <c r="G346" s="5">
        <f>Prices!D346</f>
        <v>256.52999999999997</v>
      </c>
      <c r="H346" s="27">
        <f t="shared" si="25"/>
        <v>49785.499999999993</v>
      </c>
      <c r="I346" s="11">
        <f t="shared" si="27"/>
        <v>5.7327223417188766E-2</v>
      </c>
      <c r="J346" s="11">
        <f t="shared" si="28"/>
        <v>5.7114600074174744E-2</v>
      </c>
      <c r="K346" s="28">
        <f t="shared" si="29"/>
        <v>5.7162878104196818E-2</v>
      </c>
      <c r="L346" s="28">
        <f t="shared" si="26"/>
        <v>5.718975834486989E-2</v>
      </c>
    </row>
    <row r="347" spans="5:12">
      <c r="E347" s="8">
        <f>Prices!A347</f>
        <v>44699</v>
      </c>
      <c r="F347" s="5">
        <f>Prices!C347</f>
        <v>110.81</v>
      </c>
      <c r="G347" s="5">
        <f>Prices!D347</f>
        <v>241.46</v>
      </c>
      <c r="H347" s="27">
        <f t="shared" si="25"/>
        <v>47300</v>
      </c>
      <c r="I347" s="11">
        <f t="shared" si="27"/>
        <v>-1.9900937555280381E-2</v>
      </c>
      <c r="J347" s="11">
        <f t="shared" si="28"/>
        <v>-5.8745565820761576E-2</v>
      </c>
      <c r="K347" s="28">
        <f t="shared" si="29"/>
        <v>-4.9924174709503631E-2</v>
      </c>
      <c r="L347" s="28">
        <f t="shared" si="26"/>
        <v>-4.5014735306839061E-2</v>
      </c>
    </row>
    <row r="348" spans="5:12">
      <c r="E348" s="8">
        <f>Prices!A348</f>
        <v>44700</v>
      </c>
      <c r="F348" s="5">
        <f>Prices!C348</f>
        <v>115.37</v>
      </c>
      <c r="G348" s="5">
        <f>Prices!D348</f>
        <v>253.87</v>
      </c>
      <c r="H348" s="27">
        <f t="shared" si="25"/>
        <v>49617.5</v>
      </c>
      <c r="I348" s="11">
        <f t="shared" si="27"/>
        <v>4.1151520620882613E-2</v>
      </c>
      <c r="J348" s="11">
        <f t="shared" si="28"/>
        <v>5.139567630249315E-2</v>
      </c>
      <c r="K348" s="28">
        <f t="shared" si="29"/>
        <v>4.8995771670190272E-2</v>
      </c>
      <c r="L348" s="28">
        <f t="shared" si="26"/>
        <v>4.7774563893819975E-2</v>
      </c>
    </row>
    <row r="349" spans="5:12">
      <c r="E349" s="8">
        <f>Prices!A349</f>
        <v>44701</v>
      </c>
      <c r="F349" s="5">
        <f>Prices!C349</f>
        <v>107.11</v>
      </c>
      <c r="G349" s="5">
        <f>Prices!D349</f>
        <v>236.6</v>
      </c>
      <c r="H349" s="27">
        <f t="shared" si="25"/>
        <v>46201</v>
      </c>
      <c r="I349" s="11">
        <f t="shared" si="27"/>
        <v>-7.159573545982495E-2</v>
      </c>
      <c r="J349" s="11">
        <f t="shared" si="28"/>
        <v>-6.8026942923543582E-2</v>
      </c>
      <c r="K349" s="28">
        <f t="shared" si="29"/>
        <v>-6.8856754169395878E-2</v>
      </c>
      <c r="L349" s="28">
        <f t="shared" si="26"/>
        <v>-6.9288442586254384E-2</v>
      </c>
    </row>
    <row r="350" spans="5:12">
      <c r="E350" s="8">
        <f>Prices!A350</f>
        <v>44704</v>
      </c>
      <c r="F350" s="5">
        <f>Prices!C350</f>
        <v>107.32</v>
      </c>
      <c r="G350" s="5">
        <f>Prices!D350</f>
        <v>236.47</v>
      </c>
      <c r="H350" s="27">
        <f t="shared" si="25"/>
        <v>46202.5</v>
      </c>
      <c r="I350" s="11">
        <f t="shared" si="27"/>
        <v>1.9606012510502637E-3</v>
      </c>
      <c r="J350" s="11">
        <f t="shared" si="28"/>
        <v>-5.4945054945053026E-4</v>
      </c>
      <c r="K350" s="28">
        <f t="shared" si="29"/>
        <v>3.2466829722300385E-5</v>
      </c>
      <c r="L350" s="28">
        <f t="shared" si="26"/>
        <v>3.3780458447153745E-4</v>
      </c>
    </row>
    <row r="351" spans="5:12">
      <c r="E351" s="8">
        <f>Prices!A351</f>
        <v>44705</v>
      </c>
      <c r="F351" s="5">
        <f>Prices!C351</f>
        <v>107.59</v>
      </c>
      <c r="G351" s="5">
        <f>Prices!D351</f>
        <v>221.3</v>
      </c>
      <c r="H351" s="27">
        <f t="shared" si="25"/>
        <v>43954</v>
      </c>
      <c r="I351" s="11">
        <f t="shared" si="27"/>
        <v>2.5158404770779935E-3</v>
      </c>
      <c r="J351" s="11">
        <f t="shared" si="28"/>
        <v>-6.4151900875375256E-2</v>
      </c>
      <c r="K351" s="28">
        <f t="shared" si="29"/>
        <v>-4.8666197716573781E-2</v>
      </c>
      <c r="L351" s="28">
        <f t="shared" si="26"/>
        <v>-4.0586133917836338E-2</v>
      </c>
    </row>
    <row r="352" spans="5:12">
      <c r="E352" s="8">
        <f>Prices!A352</f>
        <v>44706</v>
      </c>
      <c r="F352" s="5">
        <f>Prices!C352</f>
        <v>107.56</v>
      </c>
      <c r="G352" s="5">
        <f>Prices!D352</f>
        <v>224.97</v>
      </c>
      <c r="H352" s="27">
        <f t="shared" si="25"/>
        <v>44501.5</v>
      </c>
      <c r="I352" s="11">
        <f t="shared" si="27"/>
        <v>-2.7883632307836357E-4</v>
      </c>
      <c r="J352" s="11">
        <f t="shared" si="28"/>
        <v>1.6583822864889235E-2</v>
      </c>
      <c r="K352" s="28">
        <f t="shared" si="29"/>
        <v>1.2456204213495928E-2</v>
      </c>
      <c r="L352" s="28">
        <f t="shared" si="26"/>
        <v>1.0623196501275012E-2</v>
      </c>
    </row>
    <row r="353" spans="5:12">
      <c r="E353" s="8">
        <f>Prices!A353</f>
        <v>44707</v>
      </c>
      <c r="F353" s="5">
        <f>Prices!C353</f>
        <v>104.1</v>
      </c>
      <c r="G353" s="5">
        <f>Prices!D353</f>
        <v>209.39</v>
      </c>
      <c r="H353" s="27">
        <f t="shared" si="25"/>
        <v>41818.5</v>
      </c>
      <c r="I353" s="11">
        <f t="shared" si="27"/>
        <v>-3.2168092227593974E-2</v>
      </c>
      <c r="J353" s="11">
        <f t="shared" si="28"/>
        <v>-6.9253678268213589E-2</v>
      </c>
      <c r="K353" s="28">
        <f t="shared" si="29"/>
        <v>-6.0290102580811883E-2</v>
      </c>
      <c r="L353" s="28">
        <f t="shared" si="26"/>
        <v>-5.6144635417988989E-2</v>
      </c>
    </row>
    <row r="354" spans="5:12">
      <c r="E354" s="8">
        <f>Prices!A354</f>
        <v>44708</v>
      </c>
      <c r="F354" s="5">
        <f>Prices!C354</f>
        <v>106.78</v>
      </c>
      <c r="G354" s="5">
        <f>Prices!D354</f>
        <v>219.6</v>
      </c>
      <c r="H354" s="27">
        <f t="shared" si="25"/>
        <v>43618</v>
      </c>
      <c r="I354" s="11">
        <f t="shared" si="27"/>
        <v>2.5744476464937625E-2</v>
      </c>
      <c r="J354" s="11">
        <f t="shared" si="28"/>
        <v>4.8760685801614252E-2</v>
      </c>
      <c r="K354" s="28">
        <f t="shared" si="29"/>
        <v>4.3031194327869247E-2</v>
      </c>
      <c r="L354" s="28">
        <f t="shared" si="26"/>
        <v>4.0624897570743078E-2</v>
      </c>
    </row>
    <row r="355" spans="5:12">
      <c r="E355" s="8">
        <f>Prices!A355</f>
        <v>44712</v>
      </c>
      <c r="F355" s="5">
        <f>Prices!C355</f>
        <v>111.08</v>
      </c>
      <c r="G355" s="5">
        <f>Prices!D355</f>
        <v>235.91</v>
      </c>
      <c r="H355" s="27">
        <f t="shared" si="25"/>
        <v>46494.5</v>
      </c>
      <c r="I355" s="11">
        <f t="shared" si="27"/>
        <v>4.0269713429481151E-2</v>
      </c>
      <c r="J355" s="11">
        <f t="shared" si="28"/>
        <v>7.4271402550091084E-2</v>
      </c>
      <c r="K355" s="28">
        <f t="shared" si="29"/>
        <v>6.5947544591682339E-2</v>
      </c>
      <c r="L355" s="28">
        <f t="shared" si="26"/>
        <v>6.2252458069238431E-2</v>
      </c>
    </row>
    <row r="356" spans="5:12">
      <c r="E356" s="8">
        <f>Prices!A356</f>
        <v>44713</v>
      </c>
      <c r="F356" s="5">
        <f>Prices!C356</f>
        <v>115.15</v>
      </c>
      <c r="G356" s="5">
        <f>Prices!D356</f>
        <v>253.21</v>
      </c>
      <c r="H356" s="27">
        <f t="shared" si="25"/>
        <v>49496.5</v>
      </c>
      <c r="I356" s="11">
        <f t="shared" si="27"/>
        <v>3.6640259272596391E-2</v>
      </c>
      <c r="J356" s="11">
        <f t="shared" si="28"/>
        <v>7.3333050739688918E-2</v>
      </c>
      <c r="K356" s="28">
        <f t="shared" si="29"/>
        <v>6.4566776715525492E-2</v>
      </c>
      <c r="L356" s="28">
        <f t="shared" si="26"/>
        <v>6.0362853231966454E-2</v>
      </c>
    </row>
    <row r="357" spans="5:12">
      <c r="E357" s="8">
        <f>Prices!A357</f>
        <v>44714</v>
      </c>
      <c r="F357" s="5">
        <f>Prices!C357</f>
        <v>120.21</v>
      </c>
      <c r="G357" s="5">
        <f>Prices!D357</f>
        <v>252.75</v>
      </c>
      <c r="H357" s="27">
        <f t="shared" si="25"/>
        <v>49933.5</v>
      </c>
      <c r="I357" s="11">
        <f t="shared" si="27"/>
        <v>4.394268345636116E-2</v>
      </c>
      <c r="J357" s="11">
        <f t="shared" si="28"/>
        <v>-1.8166739070337187E-3</v>
      </c>
      <c r="K357" s="28">
        <f t="shared" si="29"/>
        <v>8.8289070944410214E-3</v>
      </c>
      <c r="L357" s="28">
        <f t="shared" si="26"/>
        <v>1.435838062273587E-2</v>
      </c>
    </row>
    <row r="358" spans="5:12">
      <c r="E358" s="8">
        <f>Prices!A358</f>
        <v>44715</v>
      </c>
      <c r="F358" s="5">
        <f>Prices!C358</f>
        <v>121.68</v>
      </c>
      <c r="G358" s="5">
        <f>Prices!D358</f>
        <v>246.79</v>
      </c>
      <c r="H358" s="27">
        <f t="shared" si="25"/>
        <v>49186.5</v>
      </c>
      <c r="I358" s="11">
        <f t="shared" si="27"/>
        <v>1.2228599950087456E-2</v>
      </c>
      <c r="J358" s="11">
        <f t="shared" si="28"/>
        <v>-2.358061325420379E-2</v>
      </c>
      <c r="K358" s="28">
        <f t="shared" si="29"/>
        <v>-1.4959896662561206E-2</v>
      </c>
      <c r="L358" s="28">
        <f t="shared" si="26"/>
        <v>-1.092274370311392E-2</v>
      </c>
    </row>
    <row r="359" spans="5:12">
      <c r="E359" s="8">
        <f>Prices!A359</f>
        <v>44718</v>
      </c>
      <c r="F359" s="5">
        <f>Prices!C359</f>
        <v>125.51</v>
      </c>
      <c r="G359" s="5">
        <f>Prices!D359</f>
        <v>258.33</v>
      </c>
      <c r="H359" s="27">
        <f t="shared" si="25"/>
        <v>51300.5</v>
      </c>
      <c r="I359" s="11">
        <f t="shared" si="27"/>
        <v>3.1476002629848766E-2</v>
      </c>
      <c r="J359" s="11">
        <f t="shared" si="28"/>
        <v>4.6760403581992759E-2</v>
      </c>
      <c r="K359" s="28">
        <f t="shared" si="29"/>
        <v>4.2979272767934291E-2</v>
      </c>
      <c r="L359" s="28">
        <f t="shared" si="26"/>
        <v>4.1357661211892091E-2</v>
      </c>
    </row>
    <row r="360" spans="5:12">
      <c r="E360" s="8">
        <f>Prices!A360</f>
        <v>44719</v>
      </c>
      <c r="F360" s="5">
        <f>Prices!C360</f>
        <v>122.35</v>
      </c>
      <c r="G360" s="5">
        <f>Prices!D360</f>
        <v>234.52</v>
      </c>
      <c r="H360" s="27">
        <f t="shared" si="25"/>
        <v>47413</v>
      </c>
      <c r="I360" s="11">
        <f t="shared" si="27"/>
        <v>-2.5177276711019127E-2</v>
      </c>
      <c r="J360" s="11">
        <f t="shared" si="28"/>
        <v>-9.216893121201554E-2</v>
      </c>
      <c r="K360" s="28">
        <f t="shared" si="29"/>
        <v>-7.5778988508883927E-2</v>
      </c>
      <c r="L360" s="28">
        <f t="shared" si="26"/>
        <v>-6.8488667173606646E-2</v>
      </c>
    </row>
    <row r="361" spans="5:12">
      <c r="E361" s="8">
        <f>Prices!A361</f>
        <v>44720</v>
      </c>
      <c r="F361" s="5">
        <f>Prices!C361</f>
        <v>124.79</v>
      </c>
      <c r="G361" s="5">
        <f>Prices!D361</f>
        <v>238.28</v>
      </c>
      <c r="H361" s="27">
        <f t="shared" si="25"/>
        <v>48221</v>
      </c>
      <c r="I361" s="11">
        <f t="shared" si="27"/>
        <v>1.9942787086228132E-2</v>
      </c>
      <c r="J361" s="11">
        <f t="shared" si="28"/>
        <v>1.6032747740064773E-2</v>
      </c>
      <c r="K361" s="28">
        <f t="shared" si="29"/>
        <v>1.7041739607280705E-2</v>
      </c>
      <c r="L361" s="28">
        <f t="shared" si="26"/>
        <v>1.741487160022916E-2</v>
      </c>
    </row>
    <row r="362" spans="5:12">
      <c r="E362" s="8">
        <f>Prices!A362</f>
        <v>44721</v>
      </c>
      <c r="F362" s="5">
        <f>Prices!C362</f>
        <v>123</v>
      </c>
      <c r="G362" s="5">
        <f>Prices!D362</f>
        <v>238.89</v>
      </c>
      <c r="H362" s="27">
        <f t="shared" si="25"/>
        <v>48133.5</v>
      </c>
      <c r="I362" s="11">
        <f t="shared" si="27"/>
        <v>-1.4344098084782484E-2</v>
      </c>
      <c r="J362" s="11">
        <f t="shared" si="28"/>
        <v>2.5600134295785848E-3</v>
      </c>
      <c r="K362" s="28">
        <f t="shared" si="29"/>
        <v>-1.8145621202380706E-3</v>
      </c>
      <c r="L362" s="28">
        <f t="shared" si="26"/>
        <v>-3.4152655357860399E-3</v>
      </c>
    </row>
    <row r="363" spans="5:12">
      <c r="E363" s="8">
        <f>Prices!A363</f>
        <v>44722</v>
      </c>
      <c r="F363" s="5">
        <f>Prices!C363</f>
        <v>121.18</v>
      </c>
      <c r="G363" s="5">
        <f>Prices!D363</f>
        <v>241.87</v>
      </c>
      <c r="H363" s="27">
        <f t="shared" si="25"/>
        <v>48398.5</v>
      </c>
      <c r="I363" s="11">
        <f t="shared" si="27"/>
        <v>-1.479674796747962E-2</v>
      </c>
      <c r="J363" s="11">
        <f t="shared" si="28"/>
        <v>1.2474360584369452E-2</v>
      </c>
      <c r="K363" s="28">
        <f t="shared" si="29"/>
        <v>5.5055211027662644E-3</v>
      </c>
      <c r="L363" s="28">
        <f t="shared" si="26"/>
        <v>2.834547148827392E-3</v>
      </c>
    </row>
    <row r="364" spans="5:12">
      <c r="E364" s="8">
        <f>Prices!A364</f>
        <v>44725</v>
      </c>
      <c r="F364" s="5">
        <f>Prices!C364</f>
        <v>116.15</v>
      </c>
      <c r="G364" s="5">
        <f>Prices!D364</f>
        <v>239.71</v>
      </c>
      <c r="H364" s="27">
        <f t="shared" si="25"/>
        <v>47571.5</v>
      </c>
      <c r="I364" s="11">
        <f t="shared" si="27"/>
        <v>-4.1508499752434404E-2</v>
      </c>
      <c r="J364" s="11">
        <f t="shared" si="28"/>
        <v>-8.9304171662463166E-3</v>
      </c>
      <c r="K364" s="28">
        <f t="shared" si="29"/>
        <v>-1.7087306424785891E-2</v>
      </c>
      <c r="L364" s="28">
        <f t="shared" si="26"/>
        <v>-2.0446144061669544E-2</v>
      </c>
    </row>
    <row r="365" spans="5:12">
      <c r="E365" s="8">
        <f>Prices!A365</f>
        <v>44726</v>
      </c>
      <c r="F365" s="5">
        <f>Prices!C365</f>
        <v>109.65</v>
      </c>
      <c r="G365" s="5">
        <f>Prices!D365</f>
        <v>232.23</v>
      </c>
      <c r="H365" s="27">
        <f t="shared" si="25"/>
        <v>45799.5</v>
      </c>
      <c r="I365" s="11">
        <f t="shared" si="27"/>
        <v>-5.5962117950925525E-2</v>
      </c>
      <c r="J365" s="11">
        <f t="shared" si="28"/>
        <v>-3.120437194943898E-2</v>
      </c>
      <c r="K365" s="28">
        <f t="shared" si="29"/>
        <v>-3.7249193319529549E-2</v>
      </c>
      <c r="L365" s="28">
        <f t="shared" si="26"/>
        <v>-3.9955759964528881E-2</v>
      </c>
    </row>
    <row r="366" spans="5:12">
      <c r="E366" s="8">
        <f>Prices!A366</f>
        <v>44727</v>
      </c>
      <c r="F366" s="5">
        <f>Prices!C366</f>
        <v>103.67</v>
      </c>
      <c r="G366" s="5">
        <f>Prices!D366</f>
        <v>215.74</v>
      </c>
      <c r="H366" s="27">
        <f t="shared" si="25"/>
        <v>42728</v>
      </c>
      <c r="I366" s="11">
        <f t="shared" si="27"/>
        <v>-5.4537163702690412E-2</v>
      </c>
      <c r="J366" s="11">
        <f t="shared" si="28"/>
        <v>-7.1007191146707921E-2</v>
      </c>
      <c r="K366" s="28">
        <f t="shared" si="29"/>
        <v>-6.7064050917586437E-2</v>
      </c>
      <c r="L366" s="28">
        <f t="shared" si="26"/>
        <v>-6.5185352568465693E-2</v>
      </c>
    </row>
    <row r="367" spans="5:12">
      <c r="E367" s="8">
        <f>Prices!A367</f>
        <v>44728</v>
      </c>
      <c r="F367" s="5">
        <f>Prices!C367</f>
        <v>102.31</v>
      </c>
      <c r="G367" s="5">
        <f>Prices!D367</f>
        <v>220.89</v>
      </c>
      <c r="H367" s="27">
        <f t="shared" si="25"/>
        <v>43364.5</v>
      </c>
      <c r="I367" s="11">
        <f t="shared" si="27"/>
        <v>-1.3118549242789615E-2</v>
      </c>
      <c r="J367" s="11">
        <f t="shared" si="28"/>
        <v>2.3871326596829411E-2</v>
      </c>
      <c r="K367" s="28">
        <f t="shared" si="29"/>
        <v>1.4896554952256133E-2</v>
      </c>
      <c r="L367" s="28">
        <f t="shared" si="26"/>
        <v>1.0796115465611381E-2</v>
      </c>
    </row>
    <row r="368" spans="5:12">
      <c r="E368" s="8">
        <f>Prices!A368</f>
        <v>44729</v>
      </c>
      <c r="F368" s="5">
        <f>Prices!C368</f>
        <v>107.67</v>
      </c>
      <c r="G368" s="5">
        <f>Prices!D368</f>
        <v>233</v>
      </c>
      <c r="H368" s="27">
        <f t="shared" si="25"/>
        <v>45717</v>
      </c>
      <c r="I368" s="11">
        <f t="shared" si="27"/>
        <v>5.2389795718893552E-2</v>
      </c>
      <c r="J368" s="11">
        <f t="shared" si="28"/>
        <v>5.4823667888994586E-2</v>
      </c>
      <c r="K368" s="28">
        <f t="shared" si="29"/>
        <v>5.4249443669360881E-2</v>
      </c>
      <c r="L368" s="28">
        <f t="shared" si="26"/>
        <v>5.3963340792238523E-2</v>
      </c>
    </row>
    <row r="369" spans="5:12">
      <c r="E369" s="8">
        <f>Prices!A369</f>
        <v>44733</v>
      </c>
      <c r="F369" s="5">
        <f>Prices!C369</f>
        <v>103.66</v>
      </c>
      <c r="G369" s="5">
        <f>Prices!D369</f>
        <v>213.1</v>
      </c>
      <c r="H369" s="27">
        <f t="shared" si="25"/>
        <v>42331</v>
      </c>
      <c r="I369" s="11">
        <f t="shared" si="27"/>
        <v>-3.7243428996006363E-2</v>
      </c>
      <c r="J369" s="11">
        <f t="shared" si="28"/>
        <v>-8.5407725321888436E-2</v>
      </c>
      <c r="K369" s="28">
        <f t="shared" si="29"/>
        <v>-7.4064352429074526E-2</v>
      </c>
      <c r="L369" s="28">
        <f t="shared" si="26"/>
        <v>-6.8382571028914665E-2</v>
      </c>
    </row>
    <row r="370" spans="5:12">
      <c r="E370" s="8">
        <f>Prices!A370</f>
        <v>44734</v>
      </c>
      <c r="F370" s="5">
        <f>Prices!C370</f>
        <v>106.22</v>
      </c>
      <c r="G370" s="5">
        <f>Prices!D370</f>
        <v>216.76</v>
      </c>
      <c r="H370" s="27">
        <f t="shared" si="25"/>
        <v>43136</v>
      </c>
      <c r="I370" s="11">
        <f t="shared" si="27"/>
        <v>2.4696121937102088E-2</v>
      </c>
      <c r="J370" s="11">
        <f t="shared" si="28"/>
        <v>1.7175035194744236E-2</v>
      </c>
      <c r="K370" s="28">
        <f t="shared" si="29"/>
        <v>1.901679620136543E-2</v>
      </c>
      <c r="L370" s="28">
        <f t="shared" si="26"/>
        <v>1.9833594999565322E-2</v>
      </c>
    </row>
    <row r="371" spans="5:12">
      <c r="E371" s="8">
        <f>Prices!A371</f>
        <v>44735</v>
      </c>
      <c r="F371" s="5">
        <f>Prices!C371</f>
        <v>108.68</v>
      </c>
      <c r="G371" s="5">
        <f>Prices!D371</f>
        <v>237.04</v>
      </c>
      <c r="H371" s="27">
        <f t="shared" si="25"/>
        <v>46424</v>
      </c>
      <c r="I371" s="11">
        <f t="shared" si="27"/>
        <v>2.3159480323856223E-2</v>
      </c>
      <c r="J371" s="11">
        <f t="shared" si="28"/>
        <v>9.3559697361136757E-2</v>
      </c>
      <c r="K371" s="28">
        <f t="shared" si="29"/>
        <v>7.6224035608308607E-2</v>
      </c>
      <c r="L371" s="28">
        <f t="shared" si="26"/>
        <v>6.8674571889585673E-2</v>
      </c>
    </row>
    <row r="372" spans="5:12">
      <c r="E372" s="8">
        <f>Prices!A372</f>
        <v>44736</v>
      </c>
      <c r="F372" s="5">
        <f>Prices!C372</f>
        <v>108.95</v>
      </c>
      <c r="G372" s="5">
        <f>Prices!D372</f>
        <v>236.09</v>
      </c>
      <c r="H372" s="27">
        <f t="shared" si="25"/>
        <v>46308.5</v>
      </c>
      <c r="I372" s="11">
        <f t="shared" si="27"/>
        <v>2.4843577475156054E-3</v>
      </c>
      <c r="J372" s="11">
        <f t="shared" si="28"/>
        <v>-4.007762402969915E-3</v>
      </c>
      <c r="K372" s="28">
        <f t="shared" si="29"/>
        <v>-2.4879372738238841E-3</v>
      </c>
      <c r="L372" s="28">
        <f t="shared" si="26"/>
        <v>-1.7129225385464227E-3</v>
      </c>
    </row>
    <row r="373" spans="5:12">
      <c r="E373" s="8">
        <f>Prices!A373</f>
        <v>44739</v>
      </c>
      <c r="F373" s="5">
        <f>Prices!C373</f>
        <v>112.44</v>
      </c>
      <c r="G373" s="5">
        <f>Prices!D373</f>
        <v>235.07</v>
      </c>
      <c r="H373" s="27">
        <f t="shared" si="25"/>
        <v>46504.5</v>
      </c>
      <c r="I373" s="11">
        <f t="shared" si="27"/>
        <v>3.2033042680128451E-2</v>
      </c>
      <c r="J373" s="11">
        <f t="shared" si="28"/>
        <v>-4.3203862933627437E-3</v>
      </c>
      <c r="K373" s="28">
        <f t="shared" si="29"/>
        <v>4.2324843171340039E-3</v>
      </c>
      <c r="L373" s="28">
        <f t="shared" si="26"/>
        <v>8.529853086544071E-3</v>
      </c>
    </row>
    <row r="374" spans="5:12">
      <c r="E374" s="8">
        <f>Prices!A374</f>
        <v>44740</v>
      </c>
      <c r="F374" s="5">
        <f>Prices!C374</f>
        <v>116.46</v>
      </c>
      <c r="G374" s="5">
        <f>Prices!D374</f>
        <v>245.71</v>
      </c>
      <c r="H374" s="27">
        <f t="shared" si="25"/>
        <v>48502.5</v>
      </c>
      <c r="I374" s="11">
        <f t="shared" si="27"/>
        <v>3.5752401280682994E-2</v>
      </c>
      <c r="J374" s="11">
        <f t="shared" si="28"/>
        <v>4.526311311524233E-2</v>
      </c>
      <c r="K374" s="28">
        <f t="shared" si="29"/>
        <v>4.2963584169273941E-2</v>
      </c>
      <c r="L374" s="28">
        <f t="shared" si="26"/>
        <v>4.1901259028891386E-2</v>
      </c>
    </row>
    <row r="375" spans="5:12">
      <c r="E375" s="8">
        <f>Prices!A375</f>
        <v>44741</v>
      </c>
      <c r="F375" s="5">
        <f>Prices!C375</f>
        <v>113.22</v>
      </c>
      <c r="G375" s="5">
        <f>Prices!D375</f>
        <v>244.92</v>
      </c>
      <c r="H375" s="27">
        <f t="shared" si="25"/>
        <v>48060</v>
      </c>
      <c r="I375" s="11">
        <f t="shared" si="27"/>
        <v>-2.7820710973724842E-2</v>
      </c>
      <c r="J375" s="11">
        <f t="shared" si="28"/>
        <v>-3.215172357657484E-3</v>
      </c>
      <c r="K375" s="28">
        <f t="shared" si="29"/>
        <v>-9.1232410700479352E-3</v>
      </c>
      <c r="L375" s="28">
        <f t="shared" si="26"/>
        <v>-1.1912757983447261E-2</v>
      </c>
    </row>
    <row r="376" spans="5:12">
      <c r="E376" s="8">
        <f>Prices!A376</f>
        <v>44742</v>
      </c>
      <c r="F376" s="5">
        <f>Prices!C376</f>
        <v>107.4</v>
      </c>
      <c r="G376" s="5">
        <f>Prices!D376</f>
        <v>232.66</v>
      </c>
      <c r="H376" s="27">
        <f t="shared" si="25"/>
        <v>45639</v>
      </c>
      <c r="I376" s="11">
        <f t="shared" si="27"/>
        <v>-5.1404345521992523E-2</v>
      </c>
      <c r="J376" s="11">
        <f t="shared" si="28"/>
        <v>-5.0057161522129641E-2</v>
      </c>
      <c r="K376" s="28">
        <f t="shared" si="29"/>
        <v>-5.0374531835205995E-2</v>
      </c>
      <c r="L376" s="28">
        <f t="shared" si="26"/>
        <v>-5.0533365208435051E-2</v>
      </c>
    </row>
    <row r="377" spans="5:12">
      <c r="E377" s="8">
        <f>Prices!A377</f>
        <v>44743</v>
      </c>
      <c r="F377" s="5">
        <f>Prices!C377</f>
        <v>108.92</v>
      </c>
      <c r="G377" s="5">
        <f>Prices!D377</f>
        <v>228.49</v>
      </c>
      <c r="H377" s="27">
        <f t="shared" si="25"/>
        <v>45165.5</v>
      </c>
      <c r="I377" s="11">
        <f t="shared" si="27"/>
        <v>1.4152700186219702E-2</v>
      </c>
      <c r="J377" s="11">
        <f t="shared" si="28"/>
        <v>-1.7923149660448671E-2</v>
      </c>
      <c r="K377" s="28">
        <f t="shared" si="29"/>
        <v>-1.0374898661232718E-2</v>
      </c>
      <c r="L377" s="28">
        <f t="shared" si="26"/>
        <v>-6.5849523986663515E-3</v>
      </c>
    </row>
    <row r="378" spans="5:12">
      <c r="E378" s="8">
        <f>Prices!A378</f>
        <v>44747</v>
      </c>
      <c r="F378" s="5">
        <f>Prices!C378</f>
        <v>106.21</v>
      </c>
      <c r="G378" s="5">
        <f>Prices!D378</f>
        <v>224.47</v>
      </c>
      <c r="H378" s="27">
        <f t="shared" si="25"/>
        <v>44291.5</v>
      </c>
      <c r="I378" s="11">
        <f t="shared" si="27"/>
        <v>-2.4880646345942049E-2</v>
      </c>
      <c r="J378" s="11">
        <f t="shared" si="28"/>
        <v>-1.7593767779771587E-2</v>
      </c>
      <c r="K378" s="28">
        <f t="shared" si="29"/>
        <v>-1.9351053348241467E-2</v>
      </c>
      <c r="L378" s="28">
        <f t="shared" si="26"/>
        <v>-2.0169539489666773E-2</v>
      </c>
    </row>
    <row r="379" spans="5:12">
      <c r="E379" s="8">
        <f>Prices!A379</f>
        <v>44748</v>
      </c>
      <c r="F379" s="5">
        <f>Prices!C379</f>
        <v>109.56</v>
      </c>
      <c r="G379" s="5">
        <f>Prices!D379</f>
        <v>227.26</v>
      </c>
      <c r="H379" s="27">
        <f t="shared" si="25"/>
        <v>45045</v>
      </c>
      <c r="I379" s="11">
        <f t="shared" si="27"/>
        <v>3.1541286131249492E-2</v>
      </c>
      <c r="J379" s="11">
        <f t="shared" si="28"/>
        <v>1.242927785450168E-2</v>
      </c>
      <c r="K379" s="28">
        <f t="shared" si="29"/>
        <v>1.701229355519682E-2</v>
      </c>
      <c r="L379" s="28">
        <f t="shared" si="26"/>
        <v>1.9185005947333196E-2</v>
      </c>
    </row>
    <row r="380" spans="5:12">
      <c r="E380" s="8">
        <f>Prices!A380</f>
        <v>44749</v>
      </c>
      <c r="F380" s="5">
        <f>Prices!C380</f>
        <v>113.5</v>
      </c>
      <c r="G380" s="5">
        <f>Prices!D380</f>
        <v>233.07</v>
      </c>
      <c r="H380" s="27">
        <f t="shared" si="25"/>
        <v>46310.5</v>
      </c>
      <c r="I380" s="11">
        <f t="shared" si="27"/>
        <v>3.5962029937933529E-2</v>
      </c>
      <c r="J380" s="11">
        <f t="shared" si="28"/>
        <v>2.5565431664173206E-2</v>
      </c>
      <c r="K380" s="28">
        <f t="shared" si="29"/>
        <v>2.8094128094128094E-2</v>
      </c>
      <c r="L380" s="28">
        <f t="shared" si="26"/>
        <v>2.924042960321125E-2</v>
      </c>
    </row>
    <row r="381" spans="5:12">
      <c r="E381" s="8">
        <f>Prices!A381</f>
        <v>44750</v>
      </c>
      <c r="F381" s="5">
        <f>Prices!C381</f>
        <v>114.33</v>
      </c>
      <c r="G381" s="5">
        <f>Prices!D381</f>
        <v>231.73</v>
      </c>
      <c r="H381" s="27">
        <f t="shared" si="25"/>
        <v>46192.5</v>
      </c>
      <c r="I381" s="11">
        <f t="shared" si="27"/>
        <v>7.3127753303964607E-3</v>
      </c>
      <c r="J381" s="11">
        <f t="shared" si="28"/>
        <v>-5.749345690136025E-3</v>
      </c>
      <c r="K381" s="28">
        <f t="shared" si="29"/>
        <v>-2.5480182679953789E-3</v>
      </c>
      <c r="L381" s="28">
        <f t="shared" si="26"/>
        <v>-1.1321366217548322E-3</v>
      </c>
    </row>
    <row r="382" spans="5:12">
      <c r="E382" s="8">
        <f>Prices!A382</f>
        <v>44753</v>
      </c>
      <c r="F382" s="5">
        <f>Prices!C382</f>
        <v>116.33</v>
      </c>
      <c r="G382" s="5">
        <f>Prices!D382</f>
        <v>244.54</v>
      </c>
      <c r="H382" s="27">
        <f t="shared" si="25"/>
        <v>48314</v>
      </c>
      <c r="I382" s="11">
        <f t="shared" si="27"/>
        <v>1.7493221376716522E-2</v>
      </c>
      <c r="J382" s="11">
        <f t="shared" si="28"/>
        <v>5.5279851551374458E-2</v>
      </c>
      <c r="K382" s="28">
        <f t="shared" si="29"/>
        <v>4.5927369161660445E-2</v>
      </c>
      <c r="L382" s="28">
        <f t="shared" si="26"/>
        <v>4.1923003055502485E-2</v>
      </c>
    </row>
    <row r="383" spans="5:12">
      <c r="E383" s="8">
        <f>Prices!A383</f>
        <v>44754</v>
      </c>
      <c r="F383" s="5">
        <f>Prices!C383</f>
        <v>115.54</v>
      </c>
      <c r="G383" s="5">
        <f>Prices!D383</f>
        <v>250.76</v>
      </c>
      <c r="H383" s="27">
        <f t="shared" si="25"/>
        <v>49168</v>
      </c>
      <c r="I383" s="11">
        <f t="shared" si="27"/>
        <v>-6.7910255308174334E-3</v>
      </c>
      <c r="J383" s="11">
        <f t="shared" si="28"/>
        <v>2.5435511572748832E-2</v>
      </c>
      <c r="K383" s="28">
        <f t="shared" si="29"/>
        <v>1.7676035931614025E-2</v>
      </c>
      <c r="L383" s="28">
        <f t="shared" si="26"/>
        <v>1.4044049257921545E-2</v>
      </c>
    </row>
    <row r="384" spans="5:12">
      <c r="E384" s="8">
        <f>Prices!A384</f>
        <v>44755</v>
      </c>
      <c r="F384" s="5">
        <f>Prices!C384</f>
        <v>111.75</v>
      </c>
      <c r="G384" s="5">
        <f>Prices!D384</f>
        <v>234.34</v>
      </c>
      <c r="H384" s="27">
        <f t="shared" si="25"/>
        <v>46326</v>
      </c>
      <c r="I384" s="11">
        <f t="shared" si="27"/>
        <v>-3.2802492643240491E-2</v>
      </c>
      <c r="J384" s="11">
        <f t="shared" si="28"/>
        <v>-6.5480937948636103E-2</v>
      </c>
      <c r="K384" s="28">
        <f t="shared" si="29"/>
        <v>-5.7801822323462412E-2</v>
      </c>
      <c r="L384" s="28">
        <f t="shared" si="26"/>
        <v>-5.3929734758319886E-2</v>
      </c>
    </row>
    <row r="385" spans="5:12">
      <c r="E385" s="8">
        <f>Prices!A385</f>
        <v>44756</v>
      </c>
      <c r="F385" s="5">
        <f>Prices!C385</f>
        <v>109.22</v>
      </c>
      <c r="G385" s="5">
        <f>Prices!D385</f>
        <v>233.07</v>
      </c>
      <c r="H385" s="27">
        <f t="shared" si="25"/>
        <v>45882.5</v>
      </c>
      <c r="I385" s="11">
        <f t="shared" si="27"/>
        <v>-2.2639821029082786E-2</v>
      </c>
      <c r="J385" s="11">
        <f t="shared" si="28"/>
        <v>-5.4194759750789889E-3</v>
      </c>
      <c r="K385" s="28">
        <f t="shared" si="29"/>
        <v>-9.5734576695592107E-3</v>
      </c>
      <c r="L385" s="28">
        <f t="shared" si="26"/>
        <v>-1.1506537426968545E-2</v>
      </c>
    </row>
    <row r="386" spans="5:12">
      <c r="E386" s="8">
        <f>Prices!A386</f>
        <v>44757</v>
      </c>
      <c r="F386" s="5">
        <f>Prices!C386</f>
        <v>110.4</v>
      </c>
      <c r="G386" s="5">
        <f>Prices!D386</f>
        <v>237.04</v>
      </c>
      <c r="H386" s="27">
        <f t="shared" ref="H386:H449" si="30">$B$2*F386+$B$3*G386</f>
        <v>46596</v>
      </c>
      <c r="I386" s="11">
        <f t="shared" si="27"/>
        <v>1.0803882072880487E-2</v>
      </c>
      <c r="J386" s="11">
        <f t="shared" si="28"/>
        <v>1.7033509246149221E-2</v>
      </c>
      <c r="K386" s="28">
        <f t="shared" si="29"/>
        <v>1.5550591184002616E-2</v>
      </c>
      <c r="L386" s="28">
        <f t="shared" ref="L386:L449" si="31">$D$2*I386+$D$3*J386</f>
        <v>1.4831455610921324E-2</v>
      </c>
    </row>
    <row r="387" spans="5:12">
      <c r="E387" s="8">
        <f>Prices!A387</f>
        <v>44760</v>
      </c>
      <c r="F387" s="5">
        <f>Prices!C387</f>
        <v>110.63</v>
      </c>
      <c r="G387" s="5">
        <f>Prices!D387</f>
        <v>238.31</v>
      </c>
      <c r="H387" s="27">
        <f t="shared" si="30"/>
        <v>46809.5</v>
      </c>
      <c r="I387" s="11">
        <f t="shared" ref="I387:I450" si="32">(F387-F386)/F386</f>
        <v>2.0833333333332405E-3</v>
      </c>
      <c r="J387" s="11">
        <f t="shared" ref="J387:J450" si="33">(G387-G386)/G386</f>
        <v>5.3577455281809414E-3</v>
      </c>
      <c r="K387" s="28">
        <f t="shared" ref="K387:K450" si="34">(H387-H386)/H386</f>
        <v>4.5819383638080521E-3</v>
      </c>
      <c r="L387" s="28">
        <f t="shared" si="31"/>
        <v>4.2003036658751483E-3</v>
      </c>
    </row>
    <row r="388" spans="5:12">
      <c r="E388" s="8">
        <f>Prices!A388</f>
        <v>44761</v>
      </c>
      <c r="F388" s="5">
        <f>Prices!C388</f>
        <v>113.55</v>
      </c>
      <c r="G388" s="5">
        <f>Prices!D388</f>
        <v>240.07</v>
      </c>
      <c r="H388" s="27">
        <f t="shared" si="30"/>
        <v>47365.5</v>
      </c>
      <c r="I388" s="11">
        <f t="shared" si="32"/>
        <v>2.6394287263852498E-2</v>
      </c>
      <c r="J388" s="11">
        <f t="shared" si="33"/>
        <v>7.3853384247408458E-3</v>
      </c>
      <c r="K388" s="28">
        <f t="shared" si="34"/>
        <v>1.1877930761917987E-2</v>
      </c>
      <c r="L388" s="28">
        <f t="shared" si="31"/>
        <v>1.4104636984475255E-2</v>
      </c>
    </row>
    <row r="389" spans="5:12">
      <c r="E389" s="8">
        <f>Prices!A389</f>
        <v>44762</v>
      </c>
      <c r="F389" s="5">
        <f>Prices!C389</f>
        <v>113.76</v>
      </c>
      <c r="G389" s="5">
        <f>Prices!D389</f>
        <v>240.55</v>
      </c>
      <c r="H389" s="27">
        <f t="shared" si="30"/>
        <v>47458.5</v>
      </c>
      <c r="I389" s="11">
        <f t="shared" si="32"/>
        <v>1.8494055482167148E-3</v>
      </c>
      <c r="J389" s="11">
        <f t="shared" si="33"/>
        <v>1.9994168367560221E-3</v>
      </c>
      <c r="K389" s="28">
        <f t="shared" si="34"/>
        <v>1.9634544130221364E-3</v>
      </c>
      <c r="L389" s="28">
        <f t="shared" si="31"/>
        <v>1.9463907255513808E-3</v>
      </c>
    </row>
    <row r="390" spans="5:12">
      <c r="E390" s="8">
        <f>Prices!A390</f>
        <v>44763</v>
      </c>
      <c r="F390" s="5">
        <f>Prices!C390</f>
        <v>118.21</v>
      </c>
      <c r="G390" s="5">
        <f>Prices!D390</f>
        <v>245.53</v>
      </c>
      <c r="H390" s="27">
        <f t="shared" si="30"/>
        <v>48650.5</v>
      </c>
      <c r="I390" s="11">
        <f t="shared" si="32"/>
        <v>3.9117440225035063E-2</v>
      </c>
      <c r="J390" s="11">
        <f t="shared" si="33"/>
        <v>2.0702556641030927E-2</v>
      </c>
      <c r="K390" s="28">
        <f t="shared" si="34"/>
        <v>2.5116680889619353E-2</v>
      </c>
      <c r="L390" s="28">
        <f t="shared" si="31"/>
        <v>2.7211864535483563E-2</v>
      </c>
    </row>
    <row r="391" spans="5:12">
      <c r="E391" s="8">
        <f>Prices!A391</f>
        <v>44764</v>
      </c>
      <c r="F391" s="5">
        <f>Prices!C391</f>
        <v>122.77</v>
      </c>
      <c r="G391" s="5">
        <f>Prices!D391</f>
        <v>247.5</v>
      </c>
      <c r="H391" s="27">
        <f t="shared" si="30"/>
        <v>49402</v>
      </c>
      <c r="I391" s="11">
        <f t="shared" si="32"/>
        <v>3.8575416631418682E-2</v>
      </c>
      <c r="J391" s="11">
        <f t="shared" si="33"/>
        <v>8.0234594550564042E-3</v>
      </c>
      <c r="K391" s="28">
        <f t="shared" si="34"/>
        <v>1.5446912159176165E-2</v>
      </c>
      <c r="L391" s="28">
        <f t="shared" si="31"/>
        <v>1.8822989907251154E-2</v>
      </c>
    </row>
    <row r="392" spans="5:12">
      <c r="E392" s="8">
        <f>Prices!A392</f>
        <v>44767</v>
      </c>
      <c r="F392" s="5">
        <f>Prices!C392</f>
        <v>124.63</v>
      </c>
      <c r="G392" s="5">
        <f>Prices!D392</f>
        <v>271.70999999999998</v>
      </c>
      <c r="H392" s="27">
        <f t="shared" si="30"/>
        <v>53219.5</v>
      </c>
      <c r="I392" s="11">
        <f t="shared" si="32"/>
        <v>1.5150281013276855E-2</v>
      </c>
      <c r="J392" s="11">
        <f t="shared" si="33"/>
        <v>9.7818181818181735E-2</v>
      </c>
      <c r="K392" s="28">
        <f t="shared" si="34"/>
        <v>7.7274199425124493E-2</v>
      </c>
      <c r="L392" s="28">
        <f t="shared" si="31"/>
        <v>6.8596665598843892E-2</v>
      </c>
    </row>
    <row r="393" spans="5:12">
      <c r="E393" s="8">
        <f>Prices!A393</f>
        <v>44768</v>
      </c>
      <c r="F393" s="5">
        <f>Prices!C393</f>
        <v>122.42</v>
      </c>
      <c r="G393" s="5">
        <f>Prices!D393</f>
        <v>272.24</v>
      </c>
      <c r="H393" s="27">
        <f t="shared" si="30"/>
        <v>53078</v>
      </c>
      <c r="I393" s="11">
        <f t="shared" si="32"/>
        <v>-1.7732488164968255E-2</v>
      </c>
      <c r="J393" s="11">
        <f t="shared" si="33"/>
        <v>1.9506091052961967E-3</v>
      </c>
      <c r="K393" s="28">
        <f t="shared" si="34"/>
        <v>-2.6587998759853063E-3</v>
      </c>
      <c r="L393" s="28">
        <f t="shared" si="31"/>
        <v>-5.00698798534761E-3</v>
      </c>
    </row>
    <row r="394" spans="5:12">
      <c r="E394" s="8">
        <f>Prices!A394</f>
        <v>44769</v>
      </c>
      <c r="F394" s="5">
        <f>Prices!C394</f>
        <v>121.14</v>
      </c>
      <c r="G394" s="5">
        <f>Prices!D394</f>
        <v>268.43</v>
      </c>
      <c r="H394" s="27">
        <f t="shared" si="30"/>
        <v>52378.5</v>
      </c>
      <c r="I394" s="11">
        <f t="shared" si="32"/>
        <v>-1.0455807874530315E-2</v>
      </c>
      <c r="J394" s="11">
        <f t="shared" si="33"/>
        <v>-1.3995004407875412E-2</v>
      </c>
      <c r="K394" s="28">
        <f t="shared" si="34"/>
        <v>-1.3178718112965823E-2</v>
      </c>
      <c r="L394" s="28">
        <f t="shared" si="31"/>
        <v>-1.2743966364141372E-2</v>
      </c>
    </row>
    <row r="395" spans="5:12">
      <c r="E395" s="8">
        <f>Prices!A395</f>
        <v>44770</v>
      </c>
      <c r="F395" s="5">
        <f>Prices!C395</f>
        <v>114.81</v>
      </c>
      <c r="G395" s="5">
        <f>Prices!D395</f>
        <v>258.86</v>
      </c>
      <c r="H395" s="27">
        <f t="shared" si="30"/>
        <v>50310</v>
      </c>
      <c r="I395" s="11">
        <f t="shared" si="32"/>
        <v>-5.2253590886577501E-2</v>
      </c>
      <c r="J395" s="11">
        <f t="shared" si="33"/>
        <v>-3.5651752784711069E-2</v>
      </c>
      <c r="K395" s="28">
        <f t="shared" si="34"/>
        <v>-3.9491394369827314E-2</v>
      </c>
      <c r="L395" s="28">
        <f t="shared" si="31"/>
        <v>-4.152018390054904E-2</v>
      </c>
    </row>
    <row r="396" spans="5:12">
      <c r="E396" s="8">
        <f>Prices!A396</f>
        <v>44771</v>
      </c>
      <c r="F396" s="5">
        <f>Prices!C396</f>
        <v>120.97</v>
      </c>
      <c r="G396" s="5">
        <f>Prices!D396</f>
        <v>274.82</v>
      </c>
      <c r="H396" s="27">
        <f t="shared" si="30"/>
        <v>53320</v>
      </c>
      <c r="I396" s="11">
        <f t="shared" si="32"/>
        <v>5.36538629039282E-2</v>
      </c>
      <c r="J396" s="11">
        <f t="shared" si="33"/>
        <v>6.1654948620876067E-2</v>
      </c>
      <c r="K396" s="28">
        <f t="shared" si="34"/>
        <v>5.9829059829059832E-2</v>
      </c>
      <c r="L396" s="28">
        <f t="shared" si="31"/>
        <v>5.8826718391565197E-2</v>
      </c>
    </row>
    <row r="397" spans="5:12">
      <c r="E397" s="8">
        <f>Prices!A397</f>
        <v>44774</v>
      </c>
      <c r="F397" s="5">
        <f>Prices!C397</f>
        <v>122.28</v>
      </c>
      <c r="G397" s="5">
        <f>Prices!D397</f>
        <v>280.89999999999998</v>
      </c>
      <c r="H397" s="27">
        <f t="shared" si="30"/>
        <v>54363</v>
      </c>
      <c r="I397" s="11">
        <f t="shared" si="32"/>
        <v>1.0829131189551148E-2</v>
      </c>
      <c r="J397" s="11">
        <f t="shared" si="33"/>
        <v>2.2123571792445906E-2</v>
      </c>
      <c r="K397" s="28">
        <f t="shared" si="34"/>
        <v>1.9561140285071266E-2</v>
      </c>
      <c r="L397" s="28">
        <f t="shared" si="31"/>
        <v>1.813120382310883E-2</v>
      </c>
    </row>
    <row r="398" spans="5:12">
      <c r="E398" s="8">
        <f>Prices!A398</f>
        <v>44775</v>
      </c>
      <c r="F398" s="5">
        <f>Prices!C398</f>
        <v>134.94999999999999</v>
      </c>
      <c r="G398" s="5">
        <f>Prices!D398</f>
        <v>297.14999999999998</v>
      </c>
      <c r="H398" s="27">
        <f t="shared" si="30"/>
        <v>58067.5</v>
      </c>
      <c r="I398" s="11">
        <f t="shared" si="32"/>
        <v>0.10361465489041534</v>
      </c>
      <c r="J398" s="11">
        <f t="shared" si="33"/>
        <v>5.7849768600925604E-2</v>
      </c>
      <c r="K398" s="28">
        <f t="shared" si="34"/>
        <v>6.8143774258227097E-2</v>
      </c>
      <c r="L398" s="28">
        <f t="shared" si="31"/>
        <v>7.4026777499948349E-2</v>
      </c>
    </row>
    <row r="399" spans="5:12">
      <c r="E399" s="8">
        <f>Prices!A399</f>
        <v>44776</v>
      </c>
      <c r="F399" s="5">
        <f>Prices!C399</f>
        <v>135.38999999999999</v>
      </c>
      <c r="G399" s="5">
        <f>Prices!D399</f>
        <v>297.27999999999997</v>
      </c>
      <c r="H399" s="27">
        <f t="shared" si="30"/>
        <v>58130.999999999993</v>
      </c>
      <c r="I399" s="11">
        <f t="shared" si="32"/>
        <v>3.2604668395701947E-3</v>
      </c>
      <c r="J399" s="11">
        <f t="shared" si="33"/>
        <v>4.374894834258639E-4</v>
      </c>
      <c r="K399" s="28">
        <f t="shared" si="34"/>
        <v>1.0935549145389886E-3</v>
      </c>
      <c r="L399" s="28">
        <f t="shared" si="31"/>
        <v>1.4353577950220932E-3</v>
      </c>
    </row>
    <row r="400" spans="5:12">
      <c r="E400" s="8">
        <f>Prices!A400</f>
        <v>44777</v>
      </c>
      <c r="F400" s="5">
        <f>Prices!C400</f>
        <v>134.16</v>
      </c>
      <c r="G400" s="5">
        <f>Prices!D400</f>
        <v>300.58999999999997</v>
      </c>
      <c r="H400" s="27">
        <f t="shared" si="30"/>
        <v>58504.499999999993</v>
      </c>
      <c r="I400" s="11">
        <f t="shared" si="32"/>
        <v>-9.0848659428317442E-3</v>
      </c>
      <c r="J400" s="11">
        <f t="shared" si="33"/>
        <v>1.1134284176533915E-2</v>
      </c>
      <c r="K400" s="28">
        <f t="shared" si="34"/>
        <v>6.4251432110233788E-3</v>
      </c>
      <c r="L400" s="28">
        <f t="shared" si="31"/>
        <v>3.9872026926502137E-3</v>
      </c>
    </row>
    <row r="401" spans="5:12">
      <c r="E401" s="8">
        <f>Prices!A401</f>
        <v>44778</v>
      </c>
      <c r="F401" s="5">
        <f>Prices!C401</f>
        <v>139.52000000000001</v>
      </c>
      <c r="G401" s="5">
        <f>Prices!D401</f>
        <v>307.39999999999998</v>
      </c>
      <c r="H401" s="27">
        <f t="shared" si="30"/>
        <v>60062</v>
      </c>
      <c r="I401" s="11">
        <f t="shared" si="32"/>
        <v>3.9952295766249354E-2</v>
      </c>
      <c r="J401" s="11">
        <f t="shared" si="33"/>
        <v>2.2655444292890656E-2</v>
      </c>
      <c r="K401" s="28">
        <f t="shared" si="34"/>
        <v>2.6621883786717388E-2</v>
      </c>
      <c r="L401" s="28">
        <f t="shared" si="31"/>
        <v>2.8769549295569519E-2</v>
      </c>
    </row>
    <row r="402" spans="5:12">
      <c r="E402" s="8">
        <f>Prices!A402</f>
        <v>44781</v>
      </c>
      <c r="F402" s="5">
        <f>Prices!C402</f>
        <v>142.57</v>
      </c>
      <c r="G402" s="5">
        <f>Prices!D402</f>
        <v>308.63</v>
      </c>
      <c r="H402" s="27">
        <f t="shared" si="30"/>
        <v>60551.5</v>
      </c>
      <c r="I402" s="11">
        <f t="shared" si="32"/>
        <v>2.1860665137614557E-2</v>
      </c>
      <c r="J402" s="11">
        <f t="shared" si="33"/>
        <v>4.0013012361744251E-3</v>
      </c>
      <c r="K402" s="28">
        <f t="shared" si="34"/>
        <v>8.1499117578502211E-3</v>
      </c>
      <c r="L402" s="28">
        <f t="shared" si="31"/>
        <v>1.031424358540153E-2</v>
      </c>
    </row>
    <row r="403" spans="5:12">
      <c r="E403" s="8">
        <f>Prices!A403</f>
        <v>44782</v>
      </c>
      <c r="F403" s="5">
        <f>Prices!C403</f>
        <v>140.80000000000001</v>
      </c>
      <c r="G403" s="5">
        <f>Prices!D403</f>
        <v>288.17</v>
      </c>
      <c r="H403" s="27">
        <f t="shared" si="30"/>
        <v>57305.5</v>
      </c>
      <c r="I403" s="11">
        <f t="shared" si="32"/>
        <v>-1.2414954057655761E-2</v>
      </c>
      <c r="J403" s="11">
        <f t="shared" si="33"/>
        <v>-6.6292972167320025E-2</v>
      </c>
      <c r="K403" s="28">
        <f t="shared" si="34"/>
        <v>-5.3607259935757164E-2</v>
      </c>
      <c r="L403" s="28">
        <f t="shared" si="31"/>
        <v>-4.7248126892091756E-2</v>
      </c>
    </row>
    <row r="404" spans="5:12">
      <c r="E404" s="8">
        <f>Prices!A404</f>
        <v>44783</v>
      </c>
      <c r="F404" s="5">
        <f>Prices!C404</f>
        <v>139.41</v>
      </c>
      <c r="G404" s="5">
        <f>Prices!D404</f>
        <v>290.42</v>
      </c>
      <c r="H404" s="27">
        <f t="shared" si="30"/>
        <v>57504</v>
      </c>
      <c r="I404" s="11">
        <f t="shared" si="32"/>
        <v>-9.8721590909091952E-3</v>
      </c>
      <c r="J404" s="11">
        <f t="shared" si="33"/>
        <v>7.8078911753478846E-3</v>
      </c>
      <c r="K404" s="28">
        <f t="shared" si="34"/>
        <v>3.4638909005243823E-3</v>
      </c>
      <c r="L404" s="28">
        <f t="shared" si="31"/>
        <v>1.5583327544391708E-3</v>
      </c>
    </row>
    <row r="405" spans="5:12">
      <c r="E405" s="8">
        <f>Prices!A405</f>
        <v>44784</v>
      </c>
      <c r="F405" s="5">
        <f>Prices!C405</f>
        <v>137.83000000000001</v>
      </c>
      <c r="G405" s="5">
        <f>Prices!D405</f>
        <v>283.33</v>
      </c>
      <c r="H405" s="27">
        <f t="shared" si="30"/>
        <v>56282.5</v>
      </c>
      <c r="I405" s="11">
        <f t="shared" si="32"/>
        <v>-1.1333476795064803E-2</v>
      </c>
      <c r="J405" s="11">
        <f t="shared" si="33"/>
        <v>-2.441291922043947E-2</v>
      </c>
      <c r="K405" s="28">
        <f t="shared" si="34"/>
        <v>-2.1242000556483027E-2</v>
      </c>
      <c r="L405" s="28">
        <f t="shared" si="31"/>
        <v>-1.9789587367910994E-2</v>
      </c>
    </row>
    <row r="406" spans="5:12">
      <c r="E406" s="8">
        <f>Prices!A406</f>
        <v>44785</v>
      </c>
      <c r="F406" s="5">
        <f>Prices!C406</f>
        <v>142.69</v>
      </c>
      <c r="G406" s="5">
        <f>Prices!D406</f>
        <v>294.36</v>
      </c>
      <c r="H406" s="27">
        <f t="shared" si="30"/>
        <v>58423</v>
      </c>
      <c r="I406" s="11">
        <f t="shared" si="32"/>
        <v>3.5260828556917832E-2</v>
      </c>
      <c r="J406" s="11">
        <f t="shared" si="33"/>
        <v>3.8929869763173794E-2</v>
      </c>
      <c r="K406" s="28">
        <f t="shared" si="34"/>
        <v>3.803135965886377E-2</v>
      </c>
      <c r="L406" s="28">
        <f t="shared" si="31"/>
        <v>3.7632934119784793E-2</v>
      </c>
    </row>
    <row r="407" spans="5:12">
      <c r="E407" s="8">
        <f>Prices!A407</f>
        <v>44788</v>
      </c>
      <c r="F407" s="5">
        <f>Prices!C407</f>
        <v>140.63999999999999</v>
      </c>
      <c r="G407" s="5">
        <f>Prices!D407</f>
        <v>286.63</v>
      </c>
      <c r="H407" s="27">
        <f t="shared" si="30"/>
        <v>57058.5</v>
      </c>
      <c r="I407" s="11">
        <f t="shared" si="32"/>
        <v>-1.4366809166725149E-2</v>
      </c>
      <c r="J407" s="11">
        <f t="shared" si="33"/>
        <v>-2.6260361462155244E-2</v>
      </c>
      <c r="K407" s="28">
        <f t="shared" si="34"/>
        <v>-2.3355527788713349E-2</v>
      </c>
      <c r="L407" s="28">
        <f t="shared" si="31"/>
        <v>-2.2056219008766219E-2</v>
      </c>
    </row>
    <row r="408" spans="5:12">
      <c r="E408" s="8">
        <f>Prices!A408</f>
        <v>44789</v>
      </c>
      <c r="F408" s="5">
        <f>Prices!C408</f>
        <v>143.55000000000001</v>
      </c>
      <c r="G408" s="5">
        <f>Prices!D408</f>
        <v>300.02999999999997</v>
      </c>
      <c r="H408" s="27">
        <f t="shared" si="30"/>
        <v>59359.499999999993</v>
      </c>
      <c r="I408" s="11">
        <f t="shared" si="32"/>
        <v>2.0691126279863661E-2</v>
      </c>
      <c r="J408" s="11">
        <f t="shared" si="33"/>
        <v>4.6750165718870938E-2</v>
      </c>
      <c r="K408" s="28">
        <f t="shared" si="34"/>
        <v>4.0327032782144515E-2</v>
      </c>
      <c r="L408" s="28">
        <f t="shared" si="31"/>
        <v>3.7538795450447054E-2</v>
      </c>
    </row>
    <row r="409" spans="5:12">
      <c r="E409" s="8">
        <f>Prices!A409</f>
        <v>44790</v>
      </c>
      <c r="F409" s="5">
        <f>Prices!C409</f>
        <v>143.18</v>
      </c>
      <c r="G409" s="5">
        <f>Prices!D409</f>
        <v>309.32</v>
      </c>
      <c r="H409" s="27">
        <f t="shared" si="30"/>
        <v>60716</v>
      </c>
      <c r="I409" s="11">
        <f t="shared" si="32"/>
        <v>-2.5774991292232988E-3</v>
      </c>
      <c r="J409" s="11">
        <f t="shared" si="33"/>
        <v>3.0963570309635775E-2</v>
      </c>
      <c r="K409" s="28">
        <f t="shared" si="34"/>
        <v>2.2852281437680699E-2</v>
      </c>
      <c r="L409" s="28">
        <f t="shared" si="31"/>
        <v>1.9107446045217486E-2</v>
      </c>
    </row>
    <row r="410" spans="5:12">
      <c r="E410" s="8">
        <f>Prices!A410</f>
        <v>44791</v>
      </c>
      <c r="F410" s="5">
        <f>Prices!C410</f>
        <v>144.78</v>
      </c>
      <c r="G410" s="5">
        <f>Prices!D410</f>
        <v>306.56</v>
      </c>
      <c r="H410" s="27">
        <f t="shared" si="30"/>
        <v>60462</v>
      </c>
      <c r="I410" s="11">
        <f t="shared" si="32"/>
        <v>1.1174745076127911E-2</v>
      </c>
      <c r="J410" s="11">
        <f t="shared" si="33"/>
        <v>-8.9227983964825786E-3</v>
      </c>
      <c r="K410" s="28">
        <f t="shared" si="34"/>
        <v>-4.1834112919164638E-3</v>
      </c>
      <c r="L410" s="28">
        <f t="shared" si="31"/>
        <v>-1.8187025281272279E-3</v>
      </c>
    </row>
    <row r="411" spans="5:12">
      <c r="E411" s="8">
        <f>Prices!A411</f>
        <v>44792</v>
      </c>
      <c r="F411" s="5">
        <f>Prices!C411</f>
        <v>142.1</v>
      </c>
      <c r="G411" s="5">
        <f>Prices!D411</f>
        <v>304</v>
      </c>
      <c r="H411" s="27">
        <f t="shared" si="30"/>
        <v>59810</v>
      </c>
      <c r="I411" s="11">
        <f t="shared" si="32"/>
        <v>-1.8510844039231984E-2</v>
      </c>
      <c r="J411" s="11">
        <f t="shared" si="33"/>
        <v>-8.3507306889352897E-3</v>
      </c>
      <c r="K411" s="28">
        <f t="shared" si="34"/>
        <v>-1.0783632694915815E-2</v>
      </c>
      <c r="L411" s="28">
        <f t="shared" si="31"/>
        <v>-1.1942135746584828E-2</v>
      </c>
    </row>
    <row r="412" spans="5:12">
      <c r="E412" s="8">
        <f>Prices!A412</f>
        <v>44795</v>
      </c>
      <c r="F412" s="5">
        <f>Prices!C412</f>
        <v>142.30000000000001</v>
      </c>
      <c r="G412" s="5">
        <f>Prices!D412</f>
        <v>302.87</v>
      </c>
      <c r="H412" s="27">
        <f t="shared" si="30"/>
        <v>59660.5</v>
      </c>
      <c r="I412" s="11">
        <f t="shared" si="32"/>
        <v>1.4074595355384734E-3</v>
      </c>
      <c r="J412" s="11">
        <f t="shared" si="33"/>
        <v>-3.7171052631578797E-3</v>
      </c>
      <c r="K412" s="28">
        <f t="shared" si="34"/>
        <v>-2.499582009697375E-3</v>
      </c>
      <c r="L412" s="28">
        <f t="shared" si="31"/>
        <v>-1.905669966941088E-3</v>
      </c>
    </row>
    <row r="413" spans="5:12">
      <c r="E413" s="8">
        <f>Prices!A413</f>
        <v>44796</v>
      </c>
      <c r="F413" s="5">
        <f>Prices!C413</f>
        <v>138.22999999999999</v>
      </c>
      <c r="G413" s="5">
        <f>Prices!D413</f>
        <v>296.67</v>
      </c>
      <c r="H413" s="27">
        <f t="shared" si="30"/>
        <v>58323.5</v>
      </c>
      <c r="I413" s="11">
        <f t="shared" si="32"/>
        <v>-2.8601546029515257E-2</v>
      </c>
      <c r="J413" s="11">
        <f t="shared" si="33"/>
        <v>-2.0470829068577241E-2</v>
      </c>
      <c r="K413" s="28">
        <f t="shared" si="34"/>
        <v>-2.2410137360565199E-2</v>
      </c>
      <c r="L413" s="28">
        <f t="shared" si="31"/>
        <v>-2.3344881454516117E-2</v>
      </c>
    </row>
    <row r="414" spans="5:12">
      <c r="E414" s="8">
        <f>Prices!A414</f>
        <v>44797</v>
      </c>
      <c r="F414" s="5">
        <f>Prices!C414</f>
        <v>133.22</v>
      </c>
      <c r="G414" s="5">
        <f>Prices!D414</f>
        <v>289.91000000000003</v>
      </c>
      <c r="H414" s="27">
        <f t="shared" si="30"/>
        <v>56808.500000000007</v>
      </c>
      <c r="I414" s="11">
        <f t="shared" si="32"/>
        <v>-3.6243941257324684E-2</v>
      </c>
      <c r="J414" s="11">
        <f t="shared" si="33"/>
        <v>-2.2786260828529983E-2</v>
      </c>
      <c r="K414" s="28">
        <f t="shared" si="34"/>
        <v>-2.5975807350381797E-2</v>
      </c>
      <c r="L414" s="28">
        <f t="shared" si="31"/>
        <v>-2.754329255542436E-2</v>
      </c>
    </row>
    <row r="415" spans="5:12">
      <c r="E415" s="8">
        <f>Prices!A415</f>
        <v>44798</v>
      </c>
      <c r="F415" s="5">
        <f>Prices!C415</f>
        <v>133.62</v>
      </c>
      <c r="G415" s="5">
        <f>Prices!D415</f>
        <v>296.45</v>
      </c>
      <c r="H415" s="27">
        <f t="shared" si="30"/>
        <v>57829.5</v>
      </c>
      <c r="I415" s="11">
        <f t="shared" si="32"/>
        <v>3.0025521693439849E-3</v>
      </c>
      <c r="J415" s="11">
        <f t="shared" si="33"/>
        <v>2.2558725121589331E-2</v>
      </c>
      <c r="K415" s="28">
        <f t="shared" si="34"/>
        <v>1.7972662541696976E-2</v>
      </c>
      <c r="L415" s="28">
        <f t="shared" si="31"/>
        <v>1.5645993341199097E-2</v>
      </c>
    </row>
    <row r="416" spans="5:12">
      <c r="E416" s="8">
        <f>Prices!A416</f>
        <v>44799</v>
      </c>
      <c r="F416" s="5">
        <f>Prices!C416</f>
        <v>133.80000000000001</v>
      </c>
      <c r="G416" s="5">
        <f>Prices!D416</f>
        <v>297.10000000000002</v>
      </c>
      <c r="H416" s="27">
        <f t="shared" si="30"/>
        <v>57945</v>
      </c>
      <c r="I416" s="11">
        <f t="shared" si="32"/>
        <v>1.3471037269870291E-3</v>
      </c>
      <c r="J416" s="11">
        <f t="shared" si="33"/>
        <v>2.192612582223087E-3</v>
      </c>
      <c r="K416" s="28">
        <f t="shared" si="34"/>
        <v>1.9972505382201125E-3</v>
      </c>
      <c r="L416" s="28">
        <f t="shared" si="31"/>
        <v>1.8937414304663425E-3</v>
      </c>
    </row>
    <row r="417" spans="5:12">
      <c r="E417" s="8">
        <f>Prices!A417</f>
        <v>44802</v>
      </c>
      <c r="F417" s="5">
        <f>Prices!C417</f>
        <v>137.28</v>
      </c>
      <c r="G417" s="5">
        <f>Prices!D417</f>
        <v>296.07</v>
      </c>
      <c r="H417" s="27">
        <f t="shared" si="30"/>
        <v>58138.5</v>
      </c>
      <c r="I417" s="11">
        <f t="shared" si="32"/>
        <v>2.6008968609865391E-2</v>
      </c>
      <c r="J417" s="11">
        <f t="shared" si="33"/>
        <v>-3.4668461797375612E-3</v>
      </c>
      <c r="K417" s="28">
        <f t="shared" si="34"/>
        <v>3.3393735438778153E-3</v>
      </c>
      <c r="L417" s="28">
        <f t="shared" si="31"/>
        <v>6.9522885940521235E-3</v>
      </c>
    </row>
    <row r="418" spans="5:12">
      <c r="E418" s="8">
        <f>Prices!A418</f>
        <v>44803</v>
      </c>
      <c r="F418" s="5">
        <f>Prices!C418</f>
        <v>130.75</v>
      </c>
      <c r="G418" s="5">
        <f>Prices!D418</f>
        <v>288.08999999999997</v>
      </c>
      <c r="H418" s="27">
        <f t="shared" si="30"/>
        <v>56288.499999999993</v>
      </c>
      <c r="I418" s="11">
        <f t="shared" si="32"/>
        <v>-4.7567016317016327E-2</v>
      </c>
      <c r="J418" s="11">
        <f t="shared" si="33"/>
        <v>-2.6953085418988814E-2</v>
      </c>
      <c r="K418" s="28">
        <f t="shared" si="34"/>
        <v>-3.1820566406082156E-2</v>
      </c>
      <c r="L418" s="28">
        <f t="shared" si="31"/>
        <v>-3.423971433076687E-2</v>
      </c>
    </row>
    <row r="419" spans="5:12">
      <c r="E419" s="8">
        <f>Prices!A419</f>
        <v>44804</v>
      </c>
      <c r="F419" s="5">
        <f>Prices!C419</f>
        <v>129.79</v>
      </c>
      <c r="G419" s="5">
        <f>Prices!D419</f>
        <v>284.82</v>
      </c>
      <c r="H419" s="27">
        <f t="shared" si="30"/>
        <v>55702</v>
      </c>
      <c r="I419" s="11">
        <f t="shared" si="32"/>
        <v>-7.3422562141492002E-3</v>
      </c>
      <c r="J419" s="11">
        <f t="shared" si="33"/>
        <v>-1.1350619598042216E-2</v>
      </c>
      <c r="K419" s="28">
        <f t="shared" si="34"/>
        <v>-1.0419535073771602E-2</v>
      </c>
      <c r="L419" s="28">
        <f t="shared" si="31"/>
        <v>-9.9337400777571184E-3</v>
      </c>
    </row>
    <row r="420" spans="5:12">
      <c r="E420" s="8">
        <f>Prices!A420</f>
        <v>44805</v>
      </c>
      <c r="F420" s="5">
        <f>Prices!C420</f>
        <v>128.72999999999999</v>
      </c>
      <c r="G420" s="5">
        <f>Prices!D420</f>
        <v>277.7</v>
      </c>
      <c r="H420" s="27">
        <f t="shared" si="30"/>
        <v>54528</v>
      </c>
      <c r="I420" s="11">
        <f t="shared" si="32"/>
        <v>-8.1670390631019517E-3</v>
      </c>
      <c r="J420" s="11">
        <f t="shared" si="33"/>
        <v>-2.4998244505301609E-2</v>
      </c>
      <c r="K420" s="28">
        <f t="shared" si="34"/>
        <v>-2.1076442497576387E-2</v>
      </c>
      <c r="L420" s="28">
        <f t="shared" si="31"/>
        <v>-1.9048736437097914E-2</v>
      </c>
    </row>
    <row r="421" spans="5:12">
      <c r="E421" s="8">
        <f>Prices!A421</f>
        <v>44806</v>
      </c>
      <c r="F421" s="5">
        <f>Prices!C421</f>
        <v>126.77</v>
      </c>
      <c r="G421" s="5">
        <f>Prices!D421</f>
        <v>275.61</v>
      </c>
      <c r="H421" s="27">
        <f t="shared" si="30"/>
        <v>54018.5</v>
      </c>
      <c r="I421" s="11">
        <f t="shared" si="32"/>
        <v>-1.5225666122892828E-2</v>
      </c>
      <c r="J421" s="11">
        <f t="shared" si="33"/>
        <v>-7.5261073100467233E-3</v>
      </c>
      <c r="K421" s="28">
        <f t="shared" si="34"/>
        <v>-9.3438233568075117E-3</v>
      </c>
      <c r="L421" s="28">
        <f t="shared" si="31"/>
        <v>-1.0247753566219455E-2</v>
      </c>
    </row>
    <row r="422" spans="5:12">
      <c r="E422" s="8">
        <f>Prices!A422</f>
        <v>44810</v>
      </c>
      <c r="F422" s="5">
        <f>Prices!C422</f>
        <v>127.82</v>
      </c>
      <c r="G422" s="5">
        <f>Prices!D422</f>
        <v>277.16000000000003</v>
      </c>
      <c r="H422" s="27">
        <f t="shared" si="30"/>
        <v>54356.000000000007</v>
      </c>
      <c r="I422" s="11">
        <f t="shared" si="32"/>
        <v>8.2827167310877744E-3</v>
      </c>
      <c r="J422" s="11">
        <f t="shared" si="33"/>
        <v>5.6238888284170074E-3</v>
      </c>
      <c r="K422" s="28">
        <f t="shared" si="34"/>
        <v>6.2478595296057331E-3</v>
      </c>
      <c r="L422" s="28">
        <f t="shared" si="31"/>
        <v>6.5637334588701367E-3</v>
      </c>
    </row>
    <row r="423" spans="5:12">
      <c r="E423" s="8">
        <f>Prices!A423</f>
        <v>44811</v>
      </c>
      <c r="F423" s="5">
        <f>Prices!C423</f>
        <v>127.51</v>
      </c>
      <c r="G423" s="5">
        <f>Prices!D423</f>
        <v>270.20999999999998</v>
      </c>
      <c r="H423" s="27">
        <f t="shared" si="30"/>
        <v>53282.5</v>
      </c>
      <c r="I423" s="11">
        <f t="shared" si="32"/>
        <v>-2.4252855578155851E-3</v>
      </c>
      <c r="J423" s="11">
        <f t="shared" si="33"/>
        <v>-2.5075768509164542E-2</v>
      </c>
      <c r="K423" s="28">
        <f t="shared" si="34"/>
        <v>-1.974942968577539E-2</v>
      </c>
      <c r="L423" s="28">
        <f t="shared" si="31"/>
        <v>-1.706925753580972E-2</v>
      </c>
    </row>
    <row r="424" spans="5:12">
      <c r="E424" s="8">
        <f>Prices!A424</f>
        <v>44812</v>
      </c>
      <c r="F424" s="5">
        <f>Prices!C424</f>
        <v>126.11</v>
      </c>
      <c r="G424" s="5">
        <f>Prices!D424</f>
        <v>274.42</v>
      </c>
      <c r="H424" s="27">
        <f t="shared" si="30"/>
        <v>53774</v>
      </c>
      <c r="I424" s="11">
        <f t="shared" si="32"/>
        <v>-1.0979531017175168E-2</v>
      </c>
      <c r="J424" s="11">
        <f t="shared" si="33"/>
        <v>1.5580474445801549E-2</v>
      </c>
      <c r="K424" s="28">
        <f t="shared" si="34"/>
        <v>9.2244170224745469E-3</v>
      </c>
      <c r="L424" s="28">
        <f t="shared" si="31"/>
        <v>6.1920223033706326E-3</v>
      </c>
    </row>
    <row r="425" spans="5:12">
      <c r="E425" s="8">
        <f>Prices!A425</f>
        <v>44813</v>
      </c>
      <c r="F425" s="5">
        <f>Prices!C425</f>
        <v>129.47999999999999</v>
      </c>
      <c r="G425" s="5">
        <f>Prices!D425</f>
        <v>283.7</v>
      </c>
      <c r="H425" s="27">
        <f t="shared" si="30"/>
        <v>55503</v>
      </c>
      <c r="I425" s="11">
        <f t="shared" si="32"/>
        <v>2.6722702402664264E-2</v>
      </c>
      <c r="J425" s="11">
        <f t="shared" si="33"/>
        <v>3.3816777202827678E-2</v>
      </c>
      <c r="K425" s="28">
        <f t="shared" si="34"/>
        <v>3.2153085134079669E-2</v>
      </c>
      <c r="L425" s="28">
        <f t="shared" si="31"/>
        <v>3.1309157923569635E-2</v>
      </c>
    </row>
    <row r="426" spans="5:12">
      <c r="E426" s="8">
        <f>Prices!A426</f>
        <v>44816</v>
      </c>
      <c r="F426" s="5">
        <f>Prices!C426</f>
        <v>129.82</v>
      </c>
      <c r="G426" s="5">
        <f>Prices!D426</f>
        <v>289.26</v>
      </c>
      <c r="H426" s="27">
        <f t="shared" si="30"/>
        <v>56371</v>
      </c>
      <c r="I426" s="11">
        <f t="shared" si="32"/>
        <v>2.6258881680568695E-3</v>
      </c>
      <c r="J426" s="11">
        <f t="shared" si="33"/>
        <v>1.9598167077899197E-2</v>
      </c>
      <c r="K426" s="28">
        <f t="shared" si="34"/>
        <v>1.563879429940724E-2</v>
      </c>
      <c r="L426" s="28">
        <f t="shared" si="31"/>
        <v>1.3598792246626636E-2</v>
      </c>
    </row>
    <row r="427" spans="5:12">
      <c r="E427" s="8">
        <f>Prices!A427</f>
        <v>44817</v>
      </c>
      <c r="F427" s="5">
        <f>Prices!C427</f>
        <v>133.27000000000001</v>
      </c>
      <c r="G427" s="5">
        <f>Prices!D427</f>
        <v>299.68</v>
      </c>
      <c r="H427" s="27">
        <f t="shared" si="30"/>
        <v>58279</v>
      </c>
      <c r="I427" s="11">
        <f t="shared" si="32"/>
        <v>2.6575258049607281E-2</v>
      </c>
      <c r="J427" s="11">
        <f t="shared" si="33"/>
        <v>3.6022955126875533E-2</v>
      </c>
      <c r="K427" s="28">
        <f t="shared" si="34"/>
        <v>3.3847190931507336E-2</v>
      </c>
      <c r="L427" s="28">
        <f t="shared" si="31"/>
        <v>3.2683375547731257E-2</v>
      </c>
    </row>
    <row r="428" spans="5:12">
      <c r="E428" s="8">
        <f>Prices!A428</f>
        <v>44818</v>
      </c>
      <c r="F428" s="5">
        <f>Prices!C428</f>
        <v>136.44999999999999</v>
      </c>
      <c r="G428" s="5">
        <f>Prices!D428</f>
        <v>304.42</v>
      </c>
      <c r="H428" s="27">
        <f t="shared" si="30"/>
        <v>59308</v>
      </c>
      <c r="I428" s="11">
        <f t="shared" si="32"/>
        <v>2.3861334133713351E-2</v>
      </c>
      <c r="J428" s="11">
        <f t="shared" si="33"/>
        <v>1.5816871329418076E-2</v>
      </c>
      <c r="K428" s="28">
        <f t="shared" si="34"/>
        <v>1.7656445718011633E-2</v>
      </c>
      <c r="L428" s="28">
        <f t="shared" si="31"/>
        <v>1.8660434526532994E-2</v>
      </c>
    </row>
    <row r="429" spans="5:12">
      <c r="E429" s="8">
        <f>Prices!A429</f>
        <v>44819</v>
      </c>
      <c r="F429" s="5">
        <f>Prices!C429</f>
        <v>126.82</v>
      </c>
      <c r="G429" s="5">
        <f>Prices!D429</f>
        <v>292.13</v>
      </c>
      <c r="H429" s="27">
        <f t="shared" si="30"/>
        <v>56501.5</v>
      </c>
      <c r="I429" s="11">
        <f t="shared" si="32"/>
        <v>-7.0575302308537896E-2</v>
      </c>
      <c r="J429" s="11">
        <f t="shared" si="33"/>
        <v>-4.0371854674462977E-2</v>
      </c>
      <c r="K429" s="28">
        <f t="shared" si="34"/>
        <v>-4.7320766169825321E-2</v>
      </c>
      <c r="L429" s="28">
        <f t="shared" si="31"/>
        <v>-5.104819369269864E-2</v>
      </c>
    </row>
    <row r="430" spans="5:12">
      <c r="E430" s="8">
        <f>Prices!A430</f>
        <v>44820</v>
      </c>
      <c r="F430" s="5">
        <f>Prices!C430</f>
        <v>128.55000000000001</v>
      </c>
      <c r="G430" s="5">
        <f>Prices!D430</f>
        <v>302.61</v>
      </c>
      <c r="H430" s="27">
        <f t="shared" si="30"/>
        <v>58246.5</v>
      </c>
      <c r="I430" s="11">
        <f t="shared" si="32"/>
        <v>1.3641381485570243E-2</v>
      </c>
      <c r="J430" s="11">
        <f t="shared" si="33"/>
        <v>3.587443946188347E-2</v>
      </c>
      <c r="K430" s="28">
        <f t="shared" si="34"/>
        <v>3.0884135819403025E-2</v>
      </c>
      <c r="L430" s="28">
        <f t="shared" si="31"/>
        <v>2.8015480205211885E-2</v>
      </c>
    </row>
    <row r="431" spans="5:12">
      <c r="E431" s="8">
        <f>Prices!A431</f>
        <v>44823</v>
      </c>
      <c r="F431" s="5">
        <f>Prices!C431</f>
        <v>126.28</v>
      </c>
      <c r="G431" s="5">
        <f>Prices!D431</f>
        <v>303.75</v>
      </c>
      <c r="H431" s="27">
        <f t="shared" si="30"/>
        <v>58190.5</v>
      </c>
      <c r="I431" s="11">
        <f t="shared" si="32"/>
        <v>-1.7658498638662076E-2</v>
      </c>
      <c r="J431" s="11">
        <f t="shared" si="33"/>
        <v>3.7672251412708977E-3</v>
      </c>
      <c r="K431" s="28">
        <f t="shared" si="34"/>
        <v>-9.6143115895375685E-4</v>
      </c>
      <c r="L431" s="28">
        <f t="shared" si="31"/>
        <v>-3.806356972830834E-3</v>
      </c>
    </row>
    <row r="432" spans="5:12">
      <c r="E432" s="8">
        <f>Prices!A432</f>
        <v>44824</v>
      </c>
      <c r="F432" s="5">
        <f>Prices!C432</f>
        <v>123.53</v>
      </c>
      <c r="G432" s="5">
        <f>Prices!D432</f>
        <v>303.35000000000002</v>
      </c>
      <c r="H432" s="27">
        <f t="shared" si="30"/>
        <v>57855.5</v>
      </c>
      <c r="I432" s="11">
        <f t="shared" si="32"/>
        <v>-2.1777003484320559E-2</v>
      </c>
      <c r="J432" s="11">
        <f t="shared" si="33"/>
        <v>-1.3168724279834642E-3</v>
      </c>
      <c r="K432" s="28">
        <f t="shared" si="34"/>
        <v>-5.7569534546016961E-3</v>
      </c>
      <c r="L432" s="28">
        <f t="shared" si="31"/>
        <v>-8.5491360477348774E-3</v>
      </c>
    </row>
    <row r="433" spans="5:12">
      <c r="E433" s="8">
        <f>Prices!A433</f>
        <v>44825</v>
      </c>
      <c r="F433" s="5">
        <f>Prices!C433</f>
        <v>124.66</v>
      </c>
      <c r="G433" s="5">
        <f>Prices!D433</f>
        <v>309.07</v>
      </c>
      <c r="H433" s="27">
        <f t="shared" si="30"/>
        <v>58826.5</v>
      </c>
      <c r="I433" s="11">
        <f t="shared" si="32"/>
        <v>9.1475754877357353E-3</v>
      </c>
      <c r="J433" s="11">
        <f t="shared" si="33"/>
        <v>1.8856106807318182E-2</v>
      </c>
      <c r="K433" s="28">
        <f t="shared" si="34"/>
        <v>1.6783192609172853E-2</v>
      </c>
      <c r="L433" s="28">
        <f t="shared" si="31"/>
        <v>1.5424327329928871E-2</v>
      </c>
    </row>
    <row r="434" spans="5:12">
      <c r="E434" s="8">
        <f>Prices!A434</f>
        <v>44826</v>
      </c>
      <c r="F434" s="5">
        <f>Prices!C434</f>
        <v>122.19</v>
      </c>
      <c r="G434" s="5">
        <f>Prices!D434</f>
        <v>308.73</v>
      </c>
      <c r="H434" s="27">
        <f t="shared" si="30"/>
        <v>58528.5</v>
      </c>
      <c r="I434" s="11">
        <f t="shared" si="32"/>
        <v>-1.9813893791111814E-2</v>
      </c>
      <c r="J434" s="11">
        <f t="shared" si="33"/>
        <v>-1.1000744167987025E-3</v>
      </c>
      <c r="K434" s="28">
        <f t="shared" si="34"/>
        <v>-5.0657441799189145E-3</v>
      </c>
      <c r="L434" s="28">
        <f t="shared" si="31"/>
        <v>-7.7150503753971762E-3</v>
      </c>
    </row>
    <row r="435" spans="5:12">
      <c r="E435" s="8">
        <f>Prices!A435</f>
        <v>44827</v>
      </c>
      <c r="F435" s="5">
        <f>Prices!C435</f>
        <v>118.54</v>
      </c>
      <c r="G435" s="5">
        <f>Prices!D435</f>
        <v>300.8</v>
      </c>
      <c r="H435" s="27">
        <f t="shared" si="30"/>
        <v>56974</v>
      </c>
      <c r="I435" s="11">
        <f t="shared" si="32"/>
        <v>-2.9871511580325652E-2</v>
      </c>
      <c r="J435" s="11">
        <f t="shared" si="33"/>
        <v>-2.5685874388624384E-2</v>
      </c>
      <c r="K435" s="28">
        <f t="shared" si="34"/>
        <v>-2.6559710226641723E-2</v>
      </c>
      <c r="L435" s="28">
        <f t="shared" si="31"/>
        <v>-2.716541679740302E-2</v>
      </c>
    </row>
    <row r="436" spans="5:12">
      <c r="E436" s="8">
        <f>Prices!A436</f>
        <v>44830</v>
      </c>
      <c r="F436" s="5">
        <f>Prices!C436</f>
        <v>117.31</v>
      </c>
      <c r="G436" s="5">
        <f>Prices!D436</f>
        <v>288.58999999999997</v>
      </c>
      <c r="H436" s="27">
        <f t="shared" si="30"/>
        <v>55019.499999999993</v>
      </c>
      <c r="I436" s="11">
        <f t="shared" si="32"/>
        <v>-1.0376244305719621E-2</v>
      </c>
      <c r="J436" s="11">
        <f t="shared" si="33"/>
        <v>-4.0591755319149055E-2</v>
      </c>
      <c r="K436" s="28">
        <f t="shared" si="34"/>
        <v>-3.4305121634429871E-2</v>
      </c>
      <c r="L436" s="28">
        <f t="shared" si="31"/>
        <v>-2.9911152127854251E-2</v>
      </c>
    </row>
    <row r="437" spans="5:12">
      <c r="E437" s="8">
        <f>Prices!A437</f>
        <v>44831</v>
      </c>
      <c r="F437" s="5">
        <f>Prices!C437</f>
        <v>113.78</v>
      </c>
      <c r="G437" s="5">
        <f>Prices!D437</f>
        <v>275.33</v>
      </c>
      <c r="H437" s="27">
        <f t="shared" si="30"/>
        <v>52677.5</v>
      </c>
      <c r="I437" s="11">
        <f t="shared" si="32"/>
        <v>-3.0091211320433051E-2</v>
      </c>
      <c r="J437" s="11">
        <f t="shared" si="33"/>
        <v>-4.5947538029730735E-2</v>
      </c>
      <c r="K437" s="28">
        <f t="shared" si="34"/>
        <v>-4.2566726342478448E-2</v>
      </c>
      <c r="L437" s="28">
        <f t="shared" si="31"/>
        <v>-4.0342630881932802E-2</v>
      </c>
    </row>
    <row r="438" spans="5:12">
      <c r="E438" s="8">
        <f>Prices!A438</f>
        <v>44832</v>
      </c>
      <c r="F438" s="5">
        <f>Prices!C438</f>
        <v>115.15</v>
      </c>
      <c r="G438" s="5">
        <f>Prices!D438</f>
        <v>276.01</v>
      </c>
      <c r="H438" s="27">
        <f t="shared" si="30"/>
        <v>52916.5</v>
      </c>
      <c r="I438" s="11">
        <f t="shared" si="32"/>
        <v>1.2040780453506808E-2</v>
      </c>
      <c r="J438" s="11">
        <f t="shared" si="33"/>
        <v>2.4697635564595462E-3</v>
      </c>
      <c r="K438" s="28">
        <f t="shared" si="34"/>
        <v>4.5370414313511461E-3</v>
      </c>
      <c r="L438" s="28">
        <f t="shared" si="31"/>
        <v>5.8529343249137146E-3</v>
      </c>
    </row>
    <row r="439" spans="5:12">
      <c r="E439" s="8">
        <f>Prices!A439</f>
        <v>44833</v>
      </c>
      <c r="F439" s="5">
        <f>Prices!C439</f>
        <v>114.41</v>
      </c>
      <c r="G439" s="5">
        <f>Prices!D439</f>
        <v>282.94</v>
      </c>
      <c r="H439" s="27">
        <f t="shared" si="30"/>
        <v>53882</v>
      </c>
      <c r="I439" s="11">
        <f t="shared" si="32"/>
        <v>-6.4264003473730701E-3</v>
      </c>
      <c r="J439" s="11">
        <f t="shared" si="33"/>
        <v>2.5107785949784453E-2</v>
      </c>
      <c r="K439" s="28">
        <f t="shared" si="34"/>
        <v>1.8245726758194514E-2</v>
      </c>
      <c r="L439" s="28">
        <f t="shared" si="31"/>
        <v>1.3961056356145902E-2</v>
      </c>
    </row>
    <row r="440" spans="5:12">
      <c r="E440" s="8">
        <f>Prices!A440</f>
        <v>44834</v>
      </c>
      <c r="F440" s="5">
        <f>Prices!C440</f>
        <v>118.01</v>
      </c>
      <c r="G440" s="5">
        <f>Prices!D440</f>
        <v>287.81</v>
      </c>
      <c r="H440" s="27">
        <f t="shared" si="30"/>
        <v>54972.5</v>
      </c>
      <c r="I440" s="11">
        <f t="shared" si="32"/>
        <v>3.1465780963202593E-2</v>
      </c>
      <c r="J440" s="11">
        <f t="shared" si="33"/>
        <v>1.7212129780165421E-2</v>
      </c>
      <c r="K440" s="28">
        <f t="shared" si="34"/>
        <v>2.0238669685609296E-2</v>
      </c>
      <c r="L440" s="28">
        <f t="shared" si="31"/>
        <v>2.2250521890942135E-2</v>
      </c>
    </row>
    <row r="441" spans="5:12">
      <c r="E441" s="8">
        <f>Prices!A441</f>
        <v>44837</v>
      </c>
      <c r="F441" s="5">
        <f>Prices!C441</f>
        <v>114.8</v>
      </c>
      <c r="G441" s="5">
        <f>Prices!D441</f>
        <v>268.20999999999998</v>
      </c>
      <c r="H441" s="27">
        <f t="shared" si="30"/>
        <v>51711.5</v>
      </c>
      <c r="I441" s="11">
        <f t="shared" si="32"/>
        <v>-2.7201084653842959E-2</v>
      </c>
      <c r="J441" s="11">
        <f t="shared" si="33"/>
        <v>-6.8100482957506772E-2</v>
      </c>
      <c r="K441" s="28">
        <f t="shared" si="34"/>
        <v>-5.932056937559689E-2</v>
      </c>
      <c r="L441" s="28">
        <f t="shared" si="31"/>
        <v>-5.3643330674032319E-2</v>
      </c>
    </row>
    <row r="442" spans="5:12">
      <c r="E442" s="8">
        <f>Prices!A442</f>
        <v>44838</v>
      </c>
      <c r="F442" s="5">
        <f>Prices!C442</f>
        <v>113</v>
      </c>
      <c r="G442" s="5">
        <f>Prices!D442</f>
        <v>265.25</v>
      </c>
      <c r="H442" s="27">
        <f t="shared" si="30"/>
        <v>51087.5</v>
      </c>
      <c r="I442" s="11">
        <f t="shared" si="32"/>
        <v>-1.5679442508710777E-2</v>
      </c>
      <c r="J442" s="11">
        <f t="shared" si="33"/>
        <v>-1.1036128406845307E-2</v>
      </c>
      <c r="K442" s="28">
        <f t="shared" si="34"/>
        <v>-1.2066948357715402E-2</v>
      </c>
      <c r="L442" s="28">
        <f t="shared" si="31"/>
        <v>-1.2677450818785534E-2</v>
      </c>
    </row>
    <row r="443" spans="5:12">
      <c r="E443" s="8">
        <f>Prices!A443</f>
        <v>44839</v>
      </c>
      <c r="F443" s="5">
        <f>Prices!C443</f>
        <v>115.88</v>
      </c>
      <c r="G443" s="5">
        <f>Prices!D443</f>
        <v>242.4</v>
      </c>
      <c r="H443" s="27">
        <f t="shared" si="30"/>
        <v>47948</v>
      </c>
      <c r="I443" s="11">
        <f t="shared" si="32"/>
        <v>2.5486725663716774E-2</v>
      </c>
      <c r="J443" s="11">
        <f t="shared" si="33"/>
        <v>-8.6145146088595637E-2</v>
      </c>
      <c r="K443" s="28">
        <f t="shared" si="34"/>
        <v>-6.1453388793736234E-2</v>
      </c>
      <c r="L443" s="28">
        <f t="shared" si="31"/>
        <v>-4.6685422069430833E-2</v>
      </c>
    </row>
    <row r="444" spans="5:12">
      <c r="E444" s="8">
        <f>Prices!A444</f>
        <v>44840</v>
      </c>
      <c r="F444" s="5">
        <f>Prices!C444</f>
        <v>121.09</v>
      </c>
      <c r="G444" s="5">
        <f>Prices!D444</f>
        <v>249.44</v>
      </c>
      <c r="H444" s="27">
        <f t="shared" si="30"/>
        <v>49525</v>
      </c>
      <c r="I444" s="11">
        <f t="shared" si="32"/>
        <v>4.4960303762513018E-2</v>
      </c>
      <c r="J444" s="11">
        <f t="shared" si="33"/>
        <v>2.9042904290429009E-2</v>
      </c>
      <c r="K444" s="28">
        <f t="shared" si="34"/>
        <v>3.2889797280387087E-2</v>
      </c>
      <c r="L444" s="28">
        <f t="shared" si="31"/>
        <v>3.4669399487650535E-2</v>
      </c>
    </row>
    <row r="445" spans="5:12">
      <c r="E445" s="8">
        <f>Prices!A445</f>
        <v>44841</v>
      </c>
      <c r="F445" s="5">
        <f>Prices!C445</f>
        <v>120.95</v>
      </c>
      <c r="G445" s="5">
        <f>Prices!D445</f>
        <v>240.81</v>
      </c>
      <c r="H445" s="27">
        <f t="shared" si="30"/>
        <v>48216.5</v>
      </c>
      <c r="I445" s="11">
        <f t="shared" si="32"/>
        <v>-1.1561648360723475E-3</v>
      </c>
      <c r="J445" s="11">
        <f t="shared" si="33"/>
        <v>-3.4597498396407939E-2</v>
      </c>
      <c r="K445" s="28">
        <f t="shared" si="34"/>
        <v>-2.6420999495204441E-2</v>
      </c>
      <c r="L445" s="28">
        <f t="shared" si="31"/>
        <v>-2.2776628850732318E-2</v>
      </c>
    </row>
    <row r="446" spans="5:12">
      <c r="E446" s="8">
        <f>Prices!A446</f>
        <v>44845</v>
      </c>
      <c r="F446" s="5">
        <f>Prices!C446</f>
        <v>120.3</v>
      </c>
      <c r="G446" s="5">
        <f>Prices!D446</f>
        <v>238.13</v>
      </c>
      <c r="H446" s="27">
        <f t="shared" si="30"/>
        <v>47749.5</v>
      </c>
      <c r="I446" s="11">
        <f t="shared" si="32"/>
        <v>-5.3741215378255948E-3</v>
      </c>
      <c r="J446" s="11">
        <f t="shared" si="33"/>
        <v>-1.1129105934138976E-2</v>
      </c>
      <c r="K446" s="28">
        <f t="shared" si="34"/>
        <v>-9.685481111237855E-3</v>
      </c>
      <c r="L446" s="28">
        <f t="shared" si="31"/>
        <v>-9.0948294103430586E-3</v>
      </c>
    </row>
    <row r="447" spans="5:12">
      <c r="E447" s="8">
        <f>Prices!A447</f>
        <v>44846</v>
      </c>
      <c r="F447" s="5">
        <f>Prices!C447</f>
        <v>114.56</v>
      </c>
      <c r="G447" s="5">
        <f>Prices!D447</f>
        <v>223.07</v>
      </c>
      <c r="H447" s="27">
        <f t="shared" si="30"/>
        <v>44916.5</v>
      </c>
      <c r="I447" s="11">
        <f t="shared" si="32"/>
        <v>-4.7714048212801285E-2</v>
      </c>
      <c r="J447" s="11">
        <f t="shared" si="33"/>
        <v>-6.3242766556082824E-2</v>
      </c>
      <c r="K447" s="28">
        <f t="shared" si="34"/>
        <v>-5.9330464193342342E-2</v>
      </c>
      <c r="L447" s="28">
        <f t="shared" si="31"/>
        <v>-5.7753662677606121E-2</v>
      </c>
    </row>
    <row r="448" spans="5:12">
      <c r="E448" s="8">
        <f>Prices!A448</f>
        <v>44847</v>
      </c>
      <c r="F448" s="5">
        <f>Prices!C448</f>
        <v>113.67</v>
      </c>
      <c r="G448" s="5">
        <f>Prices!D448</f>
        <v>222.96</v>
      </c>
      <c r="H448" s="27">
        <f t="shared" si="30"/>
        <v>44811</v>
      </c>
      <c r="I448" s="11">
        <f t="shared" si="32"/>
        <v>-7.7688547486033568E-3</v>
      </c>
      <c r="J448" s="11">
        <f t="shared" si="33"/>
        <v>-4.9311875196120149E-4</v>
      </c>
      <c r="K448" s="28">
        <f t="shared" si="34"/>
        <v>-2.3488027784889739E-3</v>
      </c>
      <c r="L448" s="28">
        <f t="shared" si="31"/>
        <v>-3.0649517773969257E-3</v>
      </c>
    </row>
    <row r="449" spans="5:12">
      <c r="E449" s="8">
        <f>Prices!A449</f>
        <v>44848</v>
      </c>
      <c r="F449" s="5">
        <f>Prices!C449</f>
        <v>112.21</v>
      </c>
      <c r="G449" s="5">
        <f>Prices!D449</f>
        <v>216.5</v>
      </c>
      <c r="H449" s="27">
        <f t="shared" si="30"/>
        <v>43696</v>
      </c>
      <c r="I449" s="11">
        <f t="shared" si="32"/>
        <v>-1.2844198117357332E-2</v>
      </c>
      <c r="J449" s="11">
        <f t="shared" si="33"/>
        <v>-2.8973806960889879E-2</v>
      </c>
      <c r="K449" s="28">
        <f t="shared" si="34"/>
        <v>-2.4882283367923055E-2</v>
      </c>
      <c r="L449" s="28">
        <f t="shared" si="31"/>
        <v>-2.3272299823975912E-2</v>
      </c>
    </row>
    <row r="450" spans="5:12">
      <c r="E450" s="8">
        <f>Prices!A450</f>
        <v>44851</v>
      </c>
      <c r="F450" s="5">
        <f>Prices!C450</f>
        <v>112.9</v>
      </c>
      <c r="G450" s="5">
        <f>Prices!D450</f>
        <v>217.24</v>
      </c>
      <c r="H450" s="27">
        <f t="shared" ref="H450:H513" si="35">$B$2*F450+$B$3*G450</f>
        <v>43876</v>
      </c>
      <c r="I450" s="11">
        <f t="shared" si="32"/>
        <v>6.1491845646556636E-3</v>
      </c>
      <c r="J450" s="11">
        <f t="shared" si="33"/>
        <v>3.4180138568129749E-3</v>
      </c>
      <c r="K450" s="28">
        <f t="shared" si="34"/>
        <v>4.1193701940681069E-3</v>
      </c>
      <c r="L450" s="28">
        <f t="shared" ref="L450:L513" si="36">$D$2*I450+$D$3*J450</f>
        <v>4.3834302803575087E-3</v>
      </c>
    </row>
    <row r="451" spans="5:12">
      <c r="E451" s="8">
        <f>Prices!A451</f>
        <v>44852</v>
      </c>
      <c r="F451" s="5">
        <f>Prices!C451</f>
        <v>112.53</v>
      </c>
      <c r="G451" s="5">
        <f>Prices!D451</f>
        <v>221.72</v>
      </c>
      <c r="H451" s="27">
        <f t="shared" si="35"/>
        <v>44511</v>
      </c>
      <c r="I451" s="11">
        <f t="shared" ref="I451:I462" si="37">(F451-F450)/F450</f>
        <v>-3.2772364924712537E-3</v>
      </c>
      <c r="J451" s="11">
        <f t="shared" ref="J451:J462" si="38">(G451-G450)/G450</f>
        <v>2.0622353157797778E-2</v>
      </c>
      <c r="K451" s="28">
        <f t="shared" ref="K451:K462" si="39">(H451-H450)/H450</f>
        <v>1.4472604613000274E-2</v>
      </c>
      <c r="L451" s="28">
        <f t="shared" si="36"/>
        <v>1.2174306941539937E-2</v>
      </c>
    </row>
    <row r="452" spans="5:12">
      <c r="E452" s="8">
        <f>Prices!A452</f>
        <v>44853</v>
      </c>
      <c r="F452" s="5">
        <f>Prices!C452</f>
        <v>106.9</v>
      </c>
      <c r="G452" s="5">
        <f>Prices!D452</f>
        <v>204.99</v>
      </c>
      <c r="H452" s="27">
        <f t="shared" si="35"/>
        <v>41438.5</v>
      </c>
      <c r="I452" s="11">
        <f t="shared" si="37"/>
        <v>-5.0031102817026531E-2</v>
      </c>
      <c r="J452" s="11">
        <f t="shared" si="38"/>
        <v>-7.5455529496662413E-2</v>
      </c>
      <c r="K452" s="28">
        <f t="shared" si="39"/>
        <v>-6.9027880748579004E-2</v>
      </c>
      <c r="L452" s="28">
        <f t="shared" si="36"/>
        <v>-6.6468482658014916E-2</v>
      </c>
    </row>
    <row r="453" spans="5:12">
      <c r="E453" s="8">
        <f>Prices!A453</f>
        <v>44854</v>
      </c>
      <c r="F453" s="5">
        <f>Prices!C453</f>
        <v>113.79</v>
      </c>
      <c r="G453" s="5">
        <f>Prices!D453</f>
        <v>219.35</v>
      </c>
      <c r="H453" s="27">
        <f t="shared" si="35"/>
        <v>44281.5</v>
      </c>
      <c r="I453" s="11">
        <f t="shared" si="37"/>
        <v>6.4452759588400382E-2</v>
      </c>
      <c r="J453" s="11">
        <f t="shared" si="38"/>
        <v>7.0052197668178856E-2</v>
      </c>
      <c r="K453" s="28">
        <f t="shared" si="39"/>
        <v>6.8607695741882552E-2</v>
      </c>
      <c r="L453" s="28">
        <f t="shared" si="36"/>
        <v>6.8072903781745533E-2</v>
      </c>
    </row>
    <row r="454" spans="5:12">
      <c r="E454" s="8">
        <f>Prices!A454</f>
        <v>44855</v>
      </c>
      <c r="F454" s="5">
        <f>Prices!C454</f>
        <v>116.36</v>
      </c>
      <c r="G454" s="5">
        <f>Prices!D454</f>
        <v>220.19</v>
      </c>
      <c r="H454" s="27">
        <f t="shared" si="35"/>
        <v>44664.5</v>
      </c>
      <c r="I454" s="11">
        <f t="shared" si="37"/>
        <v>2.2585464452060753E-2</v>
      </c>
      <c r="J454" s="11">
        <f t="shared" si="38"/>
        <v>3.8294962388876383E-3</v>
      </c>
      <c r="K454" s="28">
        <f t="shared" si="39"/>
        <v>8.6492101667739341E-3</v>
      </c>
      <c r="L454" s="28">
        <f t="shared" si="36"/>
        <v>1.045937100302468E-2</v>
      </c>
    </row>
    <row r="455" spans="5:12">
      <c r="E455" s="8">
        <f>Prices!A455</f>
        <v>44858</v>
      </c>
      <c r="F455" s="5">
        <f>Prices!C455</f>
        <v>115.07</v>
      </c>
      <c r="G455" s="5">
        <f>Prices!D455</f>
        <v>222.04</v>
      </c>
      <c r="H455" s="27">
        <f t="shared" si="35"/>
        <v>44813</v>
      </c>
      <c r="I455" s="11">
        <f t="shared" si="37"/>
        <v>-1.1086283946373378E-2</v>
      </c>
      <c r="J455" s="11">
        <f t="shared" si="38"/>
        <v>8.4018347790544273E-3</v>
      </c>
      <c r="K455" s="28">
        <f t="shared" si="39"/>
        <v>3.3247881427084149E-3</v>
      </c>
      <c r="L455" s="28">
        <f t="shared" si="36"/>
        <v>1.5131588616216496E-3</v>
      </c>
    </row>
    <row r="456" spans="5:12">
      <c r="E456" s="8">
        <f>Prices!A456</f>
        <v>44859</v>
      </c>
      <c r="F456" s="5">
        <f>Prices!C456</f>
        <v>115.25</v>
      </c>
      <c r="G456" s="5">
        <f>Prices!D456</f>
        <v>207.28</v>
      </c>
      <c r="H456" s="27">
        <f t="shared" si="35"/>
        <v>42617</v>
      </c>
      <c r="I456" s="11">
        <f t="shared" si="37"/>
        <v>1.5642652298601446E-3</v>
      </c>
      <c r="J456" s="11">
        <f t="shared" si="38"/>
        <v>-6.6474509097459875E-2</v>
      </c>
      <c r="K456" s="28">
        <f t="shared" si="39"/>
        <v>-4.900363733737978E-2</v>
      </c>
      <c r="L456" s="28">
        <f t="shared" si="36"/>
        <v>-4.2424108298705299E-2</v>
      </c>
    </row>
    <row r="457" spans="5:12">
      <c r="E457" s="8">
        <f>Prices!A457</f>
        <v>44860</v>
      </c>
      <c r="F457" s="5">
        <f>Prices!C457</f>
        <v>119.32</v>
      </c>
      <c r="G457" s="5">
        <f>Prices!D457</f>
        <v>214.44</v>
      </c>
      <c r="H457" s="27">
        <f t="shared" si="35"/>
        <v>44098</v>
      </c>
      <c r="I457" s="11">
        <f t="shared" si="37"/>
        <v>3.5314533622559596E-2</v>
      </c>
      <c r="J457" s="11">
        <f t="shared" si="38"/>
        <v>3.454264762639906E-2</v>
      </c>
      <c r="K457" s="28">
        <f t="shared" si="39"/>
        <v>3.4751390290259754E-2</v>
      </c>
      <c r="L457" s="28">
        <f t="shared" si="36"/>
        <v>3.4815494510578637E-2</v>
      </c>
    </row>
    <row r="458" spans="5:12">
      <c r="E458" s="8">
        <f>Prices!A458</f>
        <v>44861</v>
      </c>
      <c r="F458" s="5">
        <f>Prices!C458</f>
        <v>119.82</v>
      </c>
      <c r="G458" s="5">
        <f>Prices!D458</f>
        <v>211.25</v>
      </c>
      <c r="H458" s="27">
        <f t="shared" si="35"/>
        <v>43669.5</v>
      </c>
      <c r="I458" s="11">
        <f t="shared" si="37"/>
        <v>4.190412336573919E-3</v>
      </c>
      <c r="J458" s="11">
        <f t="shared" si="38"/>
        <v>-1.4875955978362235E-2</v>
      </c>
      <c r="K458" s="28">
        <f t="shared" si="39"/>
        <v>-9.7169939679804078E-3</v>
      </c>
      <c r="L458" s="28">
        <f t="shared" si="36"/>
        <v>-8.136360736024608E-3</v>
      </c>
    </row>
    <row r="459" spans="5:12">
      <c r="E459" s="8">
        <f>Prices!A459</f>
        <v>44862</v>
      </c>
      <c r="F459" s="5">
        <f>Prices!C459</f>
        <v>120.6</v>
      </c>
      <c r="G459" s="5">
        <f>Prices!D459</f>
        <v>222.41</v>
      </c>
      <c r="H459" s="27">
        <f t="shared" si="35"/>
        <v>45421.5</v>
      </c>
      <c r="I459" s="11">
        <f t="shared" si="37"/>
        <v>6.5097646469704654E-3</v>
      </c>
      <c r="J459" s="11">
        <f t="shared" si="38"/>
        <v>5.282840236686389E-2</v>
      </c>
      <c r="K459" s="28">
        <f t="shared" si="39"/>
        <v>4.0119534228695082E-2</v>
      </c>
      <c r="L459" s="28">
        <f t="shared" si="36"/>
        <v>3.6455652965814718E-2</v>
      </c>
    </row>
    <row r="460" spans="5:12">
      <c r="E460" s="8">
        <f>Prices!A460</f>
        <v>44865</v>
      </c>
      <c r="F460" s="5">
        <f>Prices!C460</f>
        <v>115.66</v>
      </c>
      <c r="G460" s="5">
        <f>Prices!D460</f>
        <v>224.64</v>
      </c>
      <c r="H460" s="27">
        <f t="shared" si="35"/>
        <v>45262</v>
      </c>
      <c r="I460" s="11">
        <f t="shared" si="37"/>
        <v>-4.0961857379767812E-2</v>
      </c>
      <c r="J460" s="11">
        <f t="shared" si="38"/>
        <v>1.0026527584191312E-2</v>
      </c>
      <c r="K460" s="28">
        <f t="shared" si="39"/>
        <v>-3.5115528989575423E-3</v>
      </c>
      <c r="L460" s="28">
        <f t="shared" si="36"/>
        <v>-7.9968878372121341E-3</v>
      </c>
    </row>
    <row r="461" spans="5:12">
      <c r="E461" s="8">
        <f>Prices!A461</f>
        <v>44866</v>
      </c>
      <c r="F461" s="5">
        <f>Prices!C461</f>
        <v>110.96</v>
      </c>
      <c r="G461" s="5">
        <f>Prices!D461</f>
        <v>225.09</v>
      </c>
      <c r="H461" s="27">
        <f t="shared" si="35"/>
        <v>44859.5</v>
      </c>
      <c r="I461" s="11">
        <f t="shared" si="37"/>
        <v>-4.0636347916306444E-2</v>
      </c>
      <c r="J461" s="11">
        <f t="shared" si="38"/>
        <v>2.0032051282052044E-3</v>
      </c>
      <c r="K461" s="28">
        <f t="shared" si="39"/>
        <v>-8.8926693473553968E-3</v>
      </c>
      <c r="L461" s="28">
        <f t="shared" si="36"/>
        <v>-1.3069058455891822E-2</v>
      </c>
    </row>
    <row r="462" spans="5:12">
      <c r="E462" s="8">
        <f>Prices!A462</f>
        <v>44867</v>
      </c>
      <c r="F462" s="5">
        <f>Prices!C462</f>
        <v>103.41</v>
      </c>
      <c r="G462" s="5">
        <f>Prices!D462</f>
        <v>228.52</v>
      </c>
      <c r="H462" s="27">
        <f t="shared" si="35"/>
        <v>44619</v>
      </c>
      <c r="I462" s="11">
        <f t="shared" si="37"/>
        <v>-6.8042537851477985E-2</v>
      </c>
      <c r="J462" s="11">
        <f t="shared" si="38"/>
        <v>1.5238349104802554E-2</v>
      </c>
      <c r="K462" s="28">
        <f t="shared" si="39"/>
        <v>-5.3611832499247652E-3</v>
      </c>
      <c r="L462" s="28">
        <f t="shared" si="36"/>
        <v>-1.4199845953483017E-2</v>
      </c>
    </row>
    <row r="463" spans="5:12">
      <c r="E463" s="8">
        <f>Prices!A463</f>
        <v>44868</v>
      </c>
      <c r="F463" s="5">
        <f>Prices!C463</f>
        <v>102.44</v>
      </c>
      <c r="G463" s="5">
        <f>Prices!D463</f>
        <v>227.54</v>
      </c>
      <c r="H463" s="27">
        <f t="shared" si="35"/>
        <v>44375</v>
      </c>
      <c r="I463" s="11">
        <f t="shared" ref="I463:I526" si="40">(F463-F462)/F462</f>
        <v>-9.3801373174741218E-3</v>
      </c>
      <c r="J463" s="11">
        <f t="shared" ref="J463:J526" si="41">(G463-G462)/G462</f>
        <v>-4.2884649046036156E-3</v>
      </c>
      <c r="K463" s="28">
        <f t="shared" ref="K463:K526" si="42">(H463-H462)/H462</f>
        <v>-5.4685223783589951E-3</v>
      </c>
      <c r="L463" s="28">
        <f t="shared" si="36"/>
        <v>-6.0882733737624532E-3</v>
      </c>
    </row>
    <row r="464" spans="5:12">
      <c r="E464" s="8">
        <f>Prices!A464</f>
        <v>44869</v>
      </c>
      <c r="F464" s="5">
        <f>Prices!C464</f>
        <v>96.79</v>
      </c>
      <c r="G464" s="5">
        <f>Prices!D464</f>
        <v>227.82</v>
      </c>
      <c r="H464" s="27">
        <f t="shared" si="35"/>
        <v>43852</v>
      </c>
      <c r="I464" s="11">
        <f t="shared" si="40"/>
        <v>-5.5154236626317764E-2</v>
      </c>
      <c r="J464" s="11">
        <f t="shared" si="41"/>
        <v>1.2305528698250906E-3</v>
      </c>
      <c r="K464" s="28">
        <f t="shared" si="42"/>
        <v>-1.1785915492957747E-2</v>
      </c>
      <c r="L464" s="28">
        <f t="shared" si="36"/>
        <v>-1.8700387975932171E-2</v>
      </c>
    </row>
    <row r="465" spans="5:12">
      <c r="E465" s="8">
        <f>Prices!A465</f>
        <v>44872</v>
      </c>
      <c r="F465" s="5">
        <f>Prices!C465</f>
        <v>92.12</v>
      </c>
      <c r="G465" s="5">
        <f>Prices!D465</f>
        <v>214.98</v>
      </c>
      <c r="H465" s="27">
        <f t="shared" si="35"/>
        <v>41459</v>
      </c>
      <c r="I465" s="11">
        <f t="shared" si="40"/>
        <v>-4.8248786031614851E-2</v>
      </c>
      <c r="J465" s="11">
        <f t="shared" si="41"/>
        <v>-5.6360284435080343E-2</v>
      </c>
      <c r="K465" s="28">
        <f t="shared" si="42"/>
        <v>-5.4569916993523669E-2</v>
      </c>
      <c r="L465" s="28">
        <f t="shared" si="36"/>
        <v>-5.3493025440329918E-2</v>
      </c>
    </row>
    <row r="466" spans="5:12">
      <c r="E466" s="8">
        <f>Prices!A466</f>
        <v>44873</v>
      </c>
      <c r="F466" s="5">
        <f>Prices!C466</f>
        <v>89.3</v>
      </c>
      <c r="G466" s="5">
        <f>Prices!D466</f>
        <v>215.31</v>
      </c>
      <c r="H466" s="27">
        <f t="shared" si="35"/>
        <v>41226.5</v>
      </c>
      <c r="I466" s="11">
        <f t="shared" si="40"/>
        <v>-3.0612244897959263E-2</v>
      </c>
      <c r="J466" s="11">
        <f t="shared" si="41"/>
        <v>1.5350265140943926E-3</v>
      </c>
      <c r="K466" s="28">
        <f t="shared" si="42"/>
        <v>-5.6079500229142048E-3</v>
      </c>
      <c r="L466" s="28">
        <f t="shared" si="36"/>
        <v>-9.8284169001968905E-3</v>
      </c>
    </row>
    <row r="467" spans="5:12">
      <c r="E467" s="8">
        <f>Prices!A467</f>
        <v>44874</v>
      </c>
      <c r="F467" s="5">
        <f>Prices!C467</f>
        <v>90.98</v>
      </c>
      <c r="G467" s="5">
        <f>Prices!D467</f>
        <v>207.47</v>
      </c>
      <c r="H467" s="27">
        <f t="shared" si="35"/>
        <v>40218.5</v>
      </c>
      <c r="I467" s="11">
        <f t="shared" si="40"/>
        <v>1.8812989921612618E-2</v>
      </c>
      <c r="J467" s="11">
        <f t="shared" si="41"/>
        <v>-3.641261436997819E-2</v>
      </c>
      <c r="K467" s="28">
        <f t="shared" si="42"/>
        <v>-2.4450292894133627E-2</v>
      </c>
      <c r="L467" s="28">
        <f t="shared" si="36"/>
        <v>-1.6891423244804429E-2</v>
      </c>
    </row>
    <row r="468" spans="5:12">
      <c r="E468" s="8">
        <f>Prices!A468</f>
        <v>44875</v>
      </c>
      <c r="F468" s="5">
        <f>Prices!C468</f>
        <v>90.53</v>
      </c>
      <c r="G468" s="5">
        <f>Prices!D468</f>
        <v>197.08</v>
      </c>
      <c r="H468" s="27">
        <f t="shared" si="35"/>
        <v>38615</v>
      </c>
      <c r="I468" s="11">
        <f t="shared" si="40"/>
        <v>-4.9461420092328295E-3</v>
      </c>
      <c r="J468" s="11">
        <f t="shared" si="41"/>
        <v>-5.0079529570540252E-2</v>
      </c>
      <c r="K468" s="28">
        <f t="shared" si="42"/>
        <v>-3.9869711699839626E-2</v>
      </c>
      <c r="L468" s="28">
        <f t="shared" si="36"/>
        <v>-3.4125743351038795E-2</v>
      </c>
    </row>
    <row r="469" spans="5:12">
      <c r="E469" s="8">
        <f>Prices!A469</f>
        <v>44879</v>
      </c>
      <c r="F469" s="5">
        <f>Prices!C469</f>
        <v>89.98</v>
      </c>
      <c r="G469" s="5">
        <f>Prices!D469</f>
        <v>191.3</v>
      </c>
      <c r="H469" s="27">
        <f t="shared" si="35"/>
        <v>37693</v>
      </c>
      <c r="I469" s="11">
        <f t="shared" si="40"/>
        <v>-6.0753341433778547E-3</v>
      </c>
      <c r="J469" s="11">
        <f t="shared" si="41"/>
        <v>-2.9328191597320887E-2</v>
      </c>
      <c r="K469" s="28">
        <f t="shared" si="42"/>
        <v>-2.3876731839958566E-2</v>
      </c>
      <c r="L469" s="28">
        <f t="shared" si="36"/>
        <v>-2.1108752799184241E-2</v>
      </c>
    </row>
    <row r="470" spans="5:12">
      <c r="E470" s="8">
        <f>Prices!A470</f>
        <v>44880</v>
      </c>
      <c r="F470" s="5">
        <f>Prices!C470</f>
        <v>86.14</v>
      </c>
      <c r="G470" s="5">
        <f>Prices!D470</f>
        <v>177.59</v>
      </c>
      <c r="H470" s="27">
        <f t="shared" si="35"/>
        <v>35252.5</v>
      </c>
      <c r="I470" s="11">
        <f t="shared" si="40"/>
        <v>-4.2676150255612395E-2</v>
      </c>
      <c r="J470" s="11">
        <f t="shared" si="41"/>
        <v>-7.1667537898588637E-2</v>
      </c>
      <c r="K470" s="28">
        <f t="shared" si="42"/>
        <v>-6.4746769957286496E-2</v>
      </c>
      <c r="L470" s="28">
        <f t="shared" si="36"/>
        <v>-6.1419638823110044E-2</v>
      </c>
    </row>
    <row r="471" spans="5:12">
      <c r="E471" s="8">
        <f>Prices!A471</f>
        <v>44881</v>
      </c>
      <c r="F471" s="5">
        <f>Prices!C471</f>
        <v>96.63</v>
      </c>
      <c r="G471" s="5">
        <f>Prices!D471</f>
        <v>190.72</v>
      </c>
      <c r="H471" s="27">
        <f t="shared" si="35"/>
        <v>38271</v>
      </c>
      <c r="I471" s="11">
        <f t="shared" si="40"/>
        <v>0.12177850011609002</v>
      </c>
      <c r="J471" s="11">
        <f t="shared" si="41"/>
        <v>7.3934343149952106E-2</v>
      </c>
      <c r="K471" s="28">
        <f t="shared" si="42"/>
        <v>8.5625132969292958E-2</v>
      </c>
      <c r="L471" s="28">
        <f t="shared" si="36"/>
        <v>9.084633432396283E-2</v>
      </c>
    </row>
    <row r="472" spans="5:12">
      <c r="E472" s="8">
        <f>Prices!A472</f>
        <v>44882</v>
      </c>
      <c r="F472" s="5">
        <f>Prices!C472</f>
        <v>100.79</v>
      </c>
      <c r="G472" s="5">
        <f>Prices!D472</f>
        <v>195.97</v>
      </c>
      <c r="H472" s="27">
        <f t="shared" si="35"/>
        <v>39474.5</v>
      </c>
      <c r="I472" s="11">
        <f t="shared" si="40"/>
        <v>4.3050812377108671E-2</v>
      </c>
      <c r="J472" s="11">
        <f t="shared" si="41"/>
        <v>2.752726510067114E-2</v>
      </c>
      <c r="K472" s="28">
        <f t="shared" si="42"/>
        <v>3.1446787384703821E-2</v>
      </c>
      <c r="L472" s="28">
        <f t="shared" si="36"/>
        <v>3.301454110627116E-2</v>
      </c>
    </row>
    <row r="473" spans="5:12">
      <c r="E473" s="8">
        <f>Prices!A473</f>
        <v>44883</v>
      </c>
      <c r="F473" s="5">
        <f>Prices!C473</f>
        <v>98.49</v>
      </c>
      <c r="G473" s="5">
        <f>Prices!D473</f>
        <v>190.95</v>
      </c>
      <c r="H473" s="27">
        <f t="shared" si="35"/>
        <v>38491.5</v>
      </c>
      <c r="I473" s="11">
        <f t="shared" si="40"/>
        <v>-2.2819724178986121E-2</v>
      </c>
      <c r="J473" s="11">
        <f t="shared" si="41"/>
        <v>-2.5616165739654081E-2</v>
      </c>
      <c r="K473" s="28">
        <f t="shared" si="42"/>
        <v>-2.4902152022191541E-2</v>
      </c>
      <c r="L473" s="28">
        <f t="shared" si="36"/>
        <v>-2.4627677322434698E-2</v>
      </c>
    </row>
    <row r="474" spans="5:12">
      <c r="E474" s="8">
        <f>Prices!A474</f>
        <v>44886</v>
      </c>
      <c r="F474" s="5">
        <f>Prices!C474</f>
        <v>98.94</v>
      </c>
      <c r="G474" s="5">
        <f>Prices!D474</f>
        <v>194.42</v>
      </c>
      <c r="H474" s="27">
        <f t="shared" si="35"/>
        <v>39057</v>
      </c>
      <c r="I474" s="11">
        <f t="shared" si="40"/>
        <v>4.5689917758148331E-3</v>
      </c>
      <c r="J474" s="11">
        <f t="shared" si="41"/>
        <v>1.8172296412673469E-2</v>
      </c>
      <c r="K474" s="28">
        <f t="shared" si="42"/>
        <v>1.4691555278438097E-2</v>
      </c>
      <c r="L474" s="28">
        <f t="shared" si="36"/>
        <v>1.3363789323317535E-2</v>
      </c>
    </row>
    <row r="475" spans="5:12">
      <c r="E475" s="8">
        <f>Prices!A475</f>
        <v>44887</v>
      </c>
      <c r="F475" s="5">
        <f>Prices!C475</f>
        <v>97.12</v>
      </c>
      <c r="G475" s="5">
        <f>Prices!D475</f>
        <v>186.92</v>
      </c>
      <c r="H475" s="27">
        <f t="shared" si="35"/>
        <v>37750</v>
      </c>
      <c r="I475" s="11">
        <f t="shared" si="40"/>
        <v>-1.8394986860723602E-2</v>
      </c>
      <c r="J475" s="11">
        <f t="shared" si="41"/>
        <v>-3.8576278160683063E-2</v>
      </c>
      <c r="K475" s="28">
        <f t="shared" si="42"/>
        <v>-3.3463911718770001E-2</v>
      </c>
      <c r="L475" s="28">
        <f t="shared" si="36"/>
        <v>-3.1442579042802996E-2</v>
      </c>
    </row>
    <row r="476" spans="5:12">
      <c r="E476" s="8">
        <f>Prices!A476</f>
        <v>44888</v>
      </c>
      <c r="F476" s="5">
        <f>Prices!C476</f>
        <v>94.85</v>
      </c>
      <c r="G476" s="5">
        <f>Prices!D476</f>
        <v>183.17</v>
      </c>
      <c r="H476" s="27">
        <f t="shared" si="35"/>
        <v>36960.5</v>
      </c>
      <c r="I476" s="11">
        <f t="shared" si="40"/>
        <v>-2.3373146622734865E-2</v>
      </c>
      <c r="J476" s="11">
        <f t="shared" si="41"/>
        <v>-2.0062058634710039E-2</v>
      </c>
      <c r="K476" s="28">
        <f t="shared" si="42"/>
        <v>-2.0913907284768211E-2</v>
      </c>
      <c r="L476" s="28">
        <f t="shared" si="36"/>
        <v>-2.1232464685954314E-2</v>
      </c>
    </row>
    <row r="477" spans="5:12">
      <c r="E477" s="8">
        <f>Prices!A477</f>
        <v>44890</v>
      </c>
      <c r="F477" s="5">
        <f>Prices!C477</f>
        <v>94.14</v>
      </c>
      <c r="G477" s="5">
        <f>Prices!D477</f>
        <v>180.19</v>
      </c>
      <c r="H477" s="27">
        <f t="shared" si="35"/>
        <v>36442.5</v>
      </c>
      <c r="I477" s="11">
        <f t="shared" si="40"/>
        <v>-7.4855034264627706E-3</v>
      </c>
      <c r="J477" s="11">
        <f t="shared" si="41"/>
        <v>-1.6269039689905496E-2</v>
      </c>
      <c r="K477" s="28">
        <f t="shared" si="42"/>
        <v>-1.401496191880521E-2</v>
      </c>
      <c r="L477" s="28">
        <f t="shared" si="36"/>
        <v>-1.3164228210646245E-2</v>
      </c>
    </row>
    <row r="478" spans="5:12">
      <c r="E478" s="8">
        <f>Prices!A478</f>
        <v>44893</v>
      </c>
      <c r="F478" s="5">
        <f>Prices!C478</f>
        <v>92.46</v>
      </c>
      <c r="G478" s="5">
        <f>Prices!D478</f>
        <v>167.87</v>
      </c>
      <c r="H478" s="27">
        <f t="shared" si="35"/>
        <v>34426.5</v>
      </c>
      <c r="I478" s="11">
        <f t="shared" si="40"/>
        <v>-1.7845761631612566E-2</v>
      </c>
      <c r="J478" s="11">
        <f t="shared" si="41"/>
        <v>-6.8372273711082704E-2</v>
      </c>
      <c r="K478" s="28">
        <f t="shared" si="42"/>
        <v>-5.5320024696439596E-2</v>
      </c>
      <c r="L478" s="28">
        <f t="shared" si="36"/>
        <v>-5.0512121489227763E-2</v>
      </c>
    </row>
    <row r="479" spans="5:12">
      <c r="E479" s="8">
        <f>Prices!A479</f>
        <v>44894</v>
      </c>
      <c r="F479" s="5">
        <f>Prices!C479</f>
        <v>93.2</v>
      </c>
      <c r="G479" s="5">
        <f>Prices!D479</f>
        <v>169.91</v>
      </c>
      <c r="H479" s="27">
        <f t="shared" si="35"/>
        <v>34806.5</v>
      </c>
      <c r="I479" s="11">
        <f t="shared" si="40"/>
        <v>8.0034609560892186E-3</v>
      </c>
      <c r="J479" s="11">
        <f t="shared" si="41"/>
        <v>1.2152260677905475E-2</v>
      </c>
      <c r="K479" s="28">
        <f t="shared" si="42"/>
        <v>1.1038008510885509E-2</v>
      </c>
      <c r="L479" s="28">
        <f t="shared" si="36"/>
        <v>1.068573960767836E-2</v>
      </c>
    </row>
    <row r="480" spans="5:12">
      <c r="E480" s="8">
        <f>Prices!A480</f>
        <v>44895</v>
      </c>
      <c r="F480" s="5">
        <f>Prices!C480</f>
        <v>94.13</v>
      </c>
      <c r="G480" s="5">
        <f>Prices!D480</f>
        <v>183.2</v>
      </c>
      <c r="H480" s="27">
        <f t="shared" si="35"/>
        <v>36893</v>
      </c>
      <c r="I480" s="11">
        <f t="shared" si="40"/>
        <v>9.9785407725321087E-3</v>
      </c>
      <c r="J480" s="11">
        <f t="shared" si="41"/>
        <v>7.8217880054146274E-2</v>
      </c>
      <c r="K480" s="28">
        <f t="shared" si="42"/>
        <v>5.9945699797451624E-2</v>
      </c>
      <c r="L480" s="28">
        <f t="shared" si="36"/>
        <v>5.4096583393662134E-2</v>
      </c>
    </row>
    <row r="481" spans="5:12">
      <c r="E481" s="8">
        <f>Prices!A481</f>
        <v>44896</v>
      </c>
      <c r="F481" s="5">
        <f>Prices!C481</f>
        <v>93.41</v>
      </c>
      <c r="G481" s="5">
        <f>Prices!D481</f>
        <v>182.86</v>
      </c>
      <c r="H481" s="27">
        <f t="shared" si="35"/>
        <v>36770</v>
      </c>
      <c r="I481" s="11">
        <f t="shared" si="40"/>
        <v>-7.6489960692658968E-3</v>
      </c>
      <c r="J481" s="11">
        <f t="shared" si="41"/>
        <v>-1.8558951965064138E-3</v>
      </c>
      <c r="K481" s="28">
        <f t="shared" si="42"/>
        <v>-3.3339657929688559E-3</v>
      </c>
      <c r="L481" s="28">
        <f t="shared" si="36"/>
        <v>-3.9036451631241395E-3</v>
      </c>
    </row>
    <row r="482" spans="5:12">
      <c r="E482" s="8">
        <f>Prices!A482</f>
        <v>44897</v>
      </c>
      <c r="F482" s="5">
        <f>Prices!C482</f>
        <v>93.95</v>
      </c>
      <c r="G482" s="5">
        <f>Prices!D482</f>
        <v>182.92</v>
      </c>
      <c r="H482" s="27">
        <f t="shared" si="35"/>
        <v>36833</v>
      </c>
      <c r="I482" s="11">
        <f t="shared" si="40"/>
        <v>5.7809656353710126E-3</v>
      </c>
      <c r="J482" s="11">
        <f t="shared" si="41"/>
        <v>3.2811987312683936E-4</v>
      </c>
      <c r="K482" s="28">
        <f t="shared" si="42"/>
        <v>1.7133532771280936E-3</v>
      </c>
      <c r="L482" s="28">
        <f t="shared" si="36"/>
        <v>2.2555961889825778E-3</v>
      </c>
    </row>
    <row r="483" spans="5:12">
      <c r="E483" s="8">
        <f>Prices!A483</f>
        <v>44900</v>
      </c>
      <c r="F483" s="5">
        <f>Prices!C483</f>
        <v>92.42</v>
      </c>
      <c r="G483" s="5">
        <f>Prices!D483</f>
        <v>180.83</v>
      </c>
      <c r="H483" s="27">
        <f t="shared" si="35"/>
        <v>36366.5</v>
      </c>
      <c r="I483" s="11">
        <f t="shared" si="40"/>
        <v>-1.628525811601917E-2</v>
      </c>
      <c r="J483" s="11">
        <f t="shared" si="41"/>
        <v>-1.1425759895035945E-2</v>
      </c>
      <c r="K483" s="28">
        <f t="shared" si="42"/>
        <v>-1.2665272988895826E-2</v>
      </c>
      <c r="L483" s="28">
        <f t="shared" si="36"/>
        <v>-1.3143499243678984E-2</v>
      </c>
    </row>
    <row r="484" spans="5:12">
      <c r="E484" s="8">
        <f>Prices!A484</f>
        <v>44901</v>
      </c>
      <c r="F484" s="5">
        <f>Prices!C484</f>
        <v>96.54</v>
      </c>
      <c r="G484" s="5">
        <f>Prices!D484</f>
        <v>194.7</v>
      </c>
      <c r="H484" s="27">
        <f t="shared" si="35"/>
        <v>38859</v>
      </c>
      <c r="I484" s="11">
        <f t="shared" si="40"/>
        <v>4.457909543388882E-2</v>
      </c>
      <c r="J484" s="11">
        <f t="shared" si="41"/>
        <v>7.6701874688934218E-2</v>
      </c>
      <c r="K484" s="28">
        <f t="shared" si="42"/>
        <v>6.8538352604732372E-2</v>
      </c>
      <c r="L484" s="28">
        <f t="shared" si="36"/>
        <v>6.5347088782046592E-2</v>
      </c>
    </row>
    <row r="485" spans="5:12">
      <c r="E485" s="8">
        <f>Prices!A485</f>
        <v>44902</v>
      </c>
      <c r="F485" s="5">
        <f>Prices!C485</f>
        <v>95.5</v>
      </c>
      <c r="G485" s="5">
        <f>Prices!D485</f>
        <v>194.7</v>
      </c>
      <c r="H485" s="27">
        <f t="shared" si="35"/>
        <v>38755</v>
      </c>
      <c r="I485" s="11">
        <f t="shared" si="40"/>
        <v>-1.0772736689455211E-2</v>
      </c>
      <c r="J485" s="11">
        <f t="shared" si="41"/>
        <v>0</v>
      </c>
      <c r="K485" s="28">
        <f t="shared" si="42"/>
        <v>-2.676342674798631E-3</v>
      </c>
      <c r="L485" s="28">
        <f t="shared" si="36"/>
        <v>-3.8079556494422765E-3</v>
      </c>
    </row>
    <row r="486" spans="5:12">
      <c r="E486" s="8">
        <f>Prices!A486</f>
        <v>44903</v>
      </c>
      <c r="F486" s="5">
        <f>Prices!C486</f>
        <v>94.13</v>
      </c>
      <c r="G486" s="5">
        <f>Prices!D486</f>
        <v>194.86</v>
      </c>
      <c r="H486" s="27">
        <f t="shared" si="35"/>
        <v>38642</v>
      </c>
      <c r="I486" s="11">
        <f t="shared" si="40"/>
        <v>-1.4345549738219943E-2</v>
      </c>
      <c r="J486" s="11">
        <f t="shared" si="41"/>
        <v>8.2177709296366215E-4</v>
      </c>
      <c r="K486" s="28">
        <f t="shared" si="42"/>
        <v>-2.9157528060895369E-3</v>
      </c>
      <c r="L486" s="28">
        <f t="shared" si="36"/>
        <v>-4.5395818224804908E-3</v>
      </c>
    </row>
    <row r="487" spans="5:12">
      <c r="E487" s="8">
        <f>Prices!A487</f>
        <v>44904</v>
      </c>
      <c r="F487" s="5">
        <f>Prices!C487</f>
        <v>91.01</v>
      </c>
      <c r="G487" s="5">
        <f>Prices!D487</f>
        <v>182.45</v>
      </c>
      <c r="H487" s="27">
        <f t="shared" si="35"/>
        <v>36468.5</v>
      </c>
      <c r="I487" s="11">
        <f t="shared" si="40"/>
        <v>-3.3145649633485506E-2</v>
      </c>
      <c r="J487" s="11">
        <f t="shared" si="41"/>
        <v>-6.3686749461151715E-2</v>
      </c>
      <c r="K487" s="28">
        <f t="shared" si="42"/>
        <v>-5.6247088660007244E-2</v>
      </c>
      <c r="L487" s="28">
        <f t="shared" si="36"/>
        <v>-5.2891056873326715E-2</v>
      </c>
    </row>
    <row r="488" spans="5:12">
      <c r="E488" s="8">
        <f>Prices!A488</f>
        <v>44907</v>
      </c>
      <c r="F488" s="5">
        <f>Prices!C488</f>
        <v>88.25</v>
      </c>
      <c r="G488" s="5">
        <f>Prices!D488</f>
        <v>179.82</v>
      </c>
      <c r="H488" s="27">
        <f t="shared" si="35"/>
        <v>35798</v>
      </c>
      <c r="I488" s="11">
        <f t="shared" si="40"/>
        <v>-3.0326337765080816E-2</v>
      </c>
      <c r="J488" s="11">
        <f t="shared" si="41"/>
        <v>-1.4414908194025737E-2</v>
      </c>
      <c r="K488" s="28">
        <f t="shared" si="42"/>
        <v>-1.8385730150677983E-2</v>
      </c>
      <c r="L488" s="28">
        <f t="shared" si="36"/>
        <v>-2.0039293145818909E-2</v>
      </c>
    </row>
    <row r="489" spans="5:12">
      <c r="E489" s="8">
        <f>Prices!A489</f>
        <v>44908</v>
      </c>
      <c r="F489" s="5">
        <f>Prices!C489</f>
        <v>88.46</v>
      </c>
      <c r="G489" s="5">
        <f>Prices!D489</f>
        <v>174.04</v>
      </c>
      <c r="H489" s="27">
        <f t="shared" si="35"/>
        <v>34952</v>
      </c>
      <c r="I489" s="11">
        <f t="shared" si="40"/>
        <v>2.3796033994333567E-3</v>
      </c>
      <c r="J489" s="11">
        <f t="shared" si="41"/>
        <v>-3.2143254365476596E-2</v>
      </c>
      <c r="K489" s="28">
        <f t="shared" si="42"/>
        <v>-2.3632605173473379E-2</v>
      </c>
      <c r="L489" s="28">
        <f t="shared" si="36"/>
        <v>-1.9940086772096091E-2</v>
      </c>
    </row>
    <row r="490" spans="5:12">
      <c r="E490" s="8">
        <f>Prices!A490</f>
        <v>44909</v>
      </c>
      <c r="F490" s="5">
        <f>Prices!C490</f>
        <v>90.35</v>
      </c>
      <c r="G490" s="5">
        <f>Prices!D490</f>
        <v>173.44</v>
      </c>
      <c r="H490" s="27">
        <f t="shared" si="35"/>
        <v>35051</v>
      </c>
      <c r="I490" s="11">
        <f t="shared" si="40"/>
        <v>2.1365588966764649E-2</v>
      </c>
      <c r="J490" s="11">
        <f t="shared" si="41"/>
        <v>-3.447483337163838E-3</v>
      </c>
      <c r="K490" s="28">
        <f t="shared" si="42"/>
        <v>2.8324559395742732E-3</v>
      </c>
      <c r="L490" s="28">
        <f t="shared" si="36"/>
        <v>5.3234614639146036E-3</v>
      </c>
    </row>
    <row r="491" spans="5:12">
      <c r="E491" s="8">
        <f>Prices!A491</f>
        <v>44910</v>
      </c>
      <c r="F491" s="5">
        <f>Prices!C491</f>
        <v>89.09</v>
      </c>
      <c r="G491" s="5">
        <f>Prices!D491</f>
        <v>179.05</v>
      </c>
      <c r="H491" s="27">
        <f t="shared" si="35"/>
        <v>35766.5</v>
      </c>
      <c r="I491" s="11">
        <f t="shared" si="40"/>
        <v>-1.3945766463751976E-2</v>
      </c>
      <c r="J491" s="11">
        <f t="shared" si="41"/>
        <v>3.2345479704797127E-2</v>
      </c>
      <c r="K491" s="28">
        <f t="shared" si="42"/>
        <v>2.041311232204502E-2</v>
      </c>
      <c r="L491" s="28">
        <f t="shared" si="36"/>
        <v>1.5982412691398874E-2</v>
      </c>
    </row>
    <row r="492" spans="5:12">
      <c r="E492" s="8">
        <f>Prices!A492</f>
        <v>44911</v>
      </c>
      <c r="F492" s="5">
        <f>Prices!C492</f>
        <v>90.55</v>
      </c>
      <c r="G492" s="5">
        <f>Prices!D492</f>
        <v>167.82</v>
      </c>
      <c r="H492" s="27">
        <f t="shared" si="35"/>
        <v>34228</v>
      </c>
      <c r="I492" s="11">
        <f t="shared" si="40"/>
        <v>1.6387922325737946E-2</v>
      </c>
      <c r="J492" s="11">
        <f t="shared" si="41"/>
        <v>-6.2719910639486273E-2</v>
      </c>
      <c r="K492" s="28">
        <f t="shared" si="42"/>
        <v>-4.3015111906392851E-2</v>
      </c>
      <c r="L492" s="28">
        <f t="shared" si="36"/>
        <v>-3.4756810070071399E-2</v>
      </c>
    </row>
    <row r="493" spans="5:12">
      <c r="E493" s="8">
        <f>Prices!A493</f>
        <v>44914</v>
      </c>
      <c r="F493" s="5">
        <f>Prices!C493</f>
        <v>92.49</v>
      </c>
      <c r="G493" s="5">
        <f>Prices!D493</f>
        <v>160.94999999999999</v>
      </c>
      <c r="H493" s="27">
        <f t="shared" si="35"/>
        <v>33391.5</v>
      </c>
      <c r="I493" s="11">
        <f t="shared" si="40"/>
        <v>2.1424627277747077E-2</v>
      </c>
      <c r="J493" s="11">
        <f t="shared" si="41"/>
        <v>-4.0936717912048649E-2</v>
      </c>
      <c r="K493" s="28">
        <f t="shared" si="42"/>
        <v>-2.4439055743835456E-2</v>
      </c>
      <c r="L493" s="28">
        <f t="shared" si="36"/>
        <v>-1.8893179341691962E-2</v>
      </c>
    </row>
    <row r="494" spans="5:12">
      <c r="E494" s="8">
        <f>Prices!A494</f>
        <v>44915</v>
      </c>
      <c r="F494" s="5">
        <f>Prices!C494</f>
        <v>91.58</v>
      </c>
      <c r="G494" s="5">
        <f>Prices!D494</f>
        <v>156.80000000000001</v>
      </c>
      <c r="H494" s="27">
        <f t="shared" si="35"/>
        <v>32678</v>
      </c>
      <c r="I494" s="11">
        <f t="shared" si="40"/>
        <v>-9.838901502865139E-3</v>
      </c>
      <c r="J494" s="11">
        <f t="shared" si="41"/>
        <v>-2.5784405094749784E-2</v>
      </c>
      <c r="K494" s="28">
        <f t="shared" si="42"/>
        <v>-2.1367713340221313E-2</v>
      </c>
      <c r="L494" s="28">
        <f t="shared" si="36"/>
        <v>-2.0147975630604966E-2</v>
      </c>
    </row>
    <row r="495" spans="5:12">
      <c r="E495" s="8">
        <f>Prices!A495</f>
        <v>44916</v>
      </c>
      <c r="F495" s="5">
        <f>Prices!C495</f>
        <v>88.45</v>
      </c>
      <c r="G495" s="5">
        <f>Prices!D495</f>
        <v>157.66999999999999</v>
      </c>
      <c r="H495" s="27">
        <f t="shared" si="35"/>
        <v>32495.499999999996</v>
      </c>
      <c r="I495" s="11">
        <f t="shared" si="40"/>
        <v>-3.4177768071631309E-2</v>
      </c>
      <c r="J495" s="11">
        <f t="shared" si="41"/>
        <v>5.5484693877549491E-3</v>
      </c>
      <c r="K495" s="28">
        <f t="shared" si="42"/>
        <v>-5.5847971112064276E-3</v>
      </c>
      <c r="L495" s="28">
        <f t="shared" si="36"/>
        <v>-8.4939930547393589E-3</v>
      </c>
    </row>
    <row r="496" spans="5:12">
      <c r="E496" s="8">
        <f>Prices!A496</f>
        <v>44917</v>
      </c>
      <c r="F496" s="5">
        <f>Prices!C496</f>
        <v>87.86</v>
      </c>
      <c r="G496" s="5">
        <f>Prices!D496</f>
        <v>150.22999999999999</v>
      </c>
      <c r="H496" s="27">
        <f t="shared" si="35"/>
        <v>31320.5</v>
      </c>
      <c r="I496" s="11">
        <f t="shared" si="40"/>
        <v>-6.6704352741662337E-3</v>
      </c>
      <c r="J496" s="11">
        <f t="shared" si="41"/>
        <v>-4.7187163062091697E-2</v>
      </c>
      <c r="K496" s="28">
        <f t="shared" si="42"/>
        <v>-3.6158852764228783E-2</v>
      </c>
      <c r="L496" s="28">
        <f t="shared" si="36"/>
        <v>-3.2865277461010693E-2</v>
      </c>
    </row>
    <row r="497" spans="5:12">
      <c r="E497" s="8">
        <f>Prices!A497</f>
        <v>44918</v>
      </c>
      <c r="F497" s="5">
        <f>Prices!C497</f>
        <v>84.92</v>
      </c>
      <c r="G497" s="5">
        <f>Prices!D497</f>
        <v>149.87</v>
      </c>
      <c r="H497" s="27">
        <f t="shared" si="35"/>
        <v>30972.5</v>
      </c>
      <c r="I497" s="11">
        <f t="shared" si="40"/>
        <v>-3.3462326428408809E-2</v>
      </c>
      <c r="J497" s="11">
        <f t="shared" si="41"/>
        <v>-2.3963256340277257E-3</v>
      </c>
      <c r="K497" s="28">
        <f t="shared" si="42"/>
        <v>-1.111093373349723E-2</v>
      </c>
      <c r="L497" s="28">
        <f t="shared" si="36"/>
        <v>-1.3377560638716599E-2</v>
      </c>
    </row>
    <row r="498" spans="5:12">
      <c r="E498" s="8">
        <f>Prices!A498</f>
        <v>44922</v>
      </c>
      <c r="F498" s="5">
        <f>Prices!C498</f>
        <v>85.19</v>
      </c>
      <c r="G498" s="5">
        <f>Prices!D498</f>
        <v>137.80000000000001</v>
      </c>
      <c r="H498" s="27">
        <f t="shared" si="35"/>
        <v>29189</v>
      </c>
      <c r="I498" s="11">
        <f t="shared" si="40"/>
        <v>3.1794630240225626E-3</v>
      </c>
      <c r="J498" s="11">
        <f t="shared" si="41"/>
        <v>-8.0536464936278057E-2</v>
      </c>
      <c r="K498" s="28">
        <f t="shared" si="42"/>
        <v>-5.7583340059730405E-2</v>
      </c>
      <c r="L498" s="28">
        <f t="shared" si="36"/>
        <v>-5.0944491233182683E-2</v>
      </c>
    </row>
    <row r="499" spans="5:12">
      <c r="E499" s="8">
        <f>Prices!A499</f>
        <v>44923</v>
      </c>
      <c r="F499" s="5">
        <f>Prices!C499</f>
        <v>86.77</v>
      </c>
      <c r="G499" s="5">
        <f>Prices!D499</f>
        <v>137.57</v>
      </c>
      <c r="H499" s="27">
        <f t="shared" si="35"/>
        <v>29312.5</v>
      </c>
      <c r="I499" s="11">
        <f t="shared" si="40"/>
        <v>1.85467777908205E-2</v>
      </c>
      <c r="J499" s="11">
        <f t="shared" si="41"/>
        <v>-1.6690856313499142E-3</v>
      </c>
      <c r="K499" s="28">
        <f t="shared" si="42"/>
        <v>4.2310459419644389E-3</v>
      </c>
      <c r="L499" s="28">
        <f t="shared" si="36"/>
        <v>5.4768340681596367E-3</v>
      </c>
    </row>
    <row r="500" spans="5:12">
      <c r="E500" s="8">
        <f>Prices!A500</f>
        <v>44924</v>
      </c>
      <c r="F500" s="5">
        <f>Prices!C500</f>
        <v>83.79</v>
      </c>
      <c r="G500" s="5">
        <f>Prices!D500</f>
        <v>125.35</v>
      </c>
      <c r="H500" s="27">
        <f t="shared" si="35"/>
        <v>27181.5</v>
      </c>
      <c r="I500" s="11">
        <f t="shared" si="40"/>
        <v>-3.434366716607111E-2</v>
      </c>
      <c r="J500" s="11">
        <f t="shared" si="41"/>
        <v>-8.8827505996946998E-2</v>
      </c>
      <c r="K500" s="28">
        <f t="shared" si="42"/>
        <v>-7.2699360341151389E-2</v>
      </c>
      <c r="L500" s="28">
        <f t="shared" si="36"/>
        <v>-6.95685147248018E-2</v>
      </c>
    </row>
    <row r="501" spans="5:12">
      <c r="E501" s="8">
        <f>Prices!A501</f>
        <v>44925</v>
      </c>
      <c r="F501" s="5">
        <f>Prices!C501</f>
        <v>85.25</v>
      </c>
      <c r="G501" s="5">
        <f>Prices!D501</f>
        <v>123.15</v>
      </c>
      <c r="H501" s="27">
        <f t="shared" si="35"/>
        <v>26997.5</v>
      </c>
      <c r="I501" s="11">
        <f t="shared" si="40"/>
        <v>1.7424513665115094E-2</v>
      </c>
      <c r="J501" s="11">
        <f t="shared" si="41"/>
        <v>-1.7550857598723484E-2</v>
      </c>
      <c r="K501" s="28">
        <f t="shared" si="42"/>
        <v>-6.7693100086455857E-3</v>
      </c>
      <c r="L501" s="28">
        <f t="shared" si="36"/>
        <v>-5.1877351689474287E-3</v>
      </c>
    </row>
    <row r="502" spans="5:12">
      <c r="E502" s="8">
        <f>Prices!A502</f>
        <v>44929</v>
      </c>
      <c r="F502" s="5">
        <f>Prices!C502</f>
        <v>83.04</v>
      </c>
      <c r="G502" s="5">
        <f>Prices!D502</f>
        <v>109.1</v>
      </c>
      <c r="H502" s="27">
        <f t="shared" si="35"/>
        <v>24669</v>
      </c>
      <c r="I502" s="11">
        <f t="shared" si="40"/>
        <v>-2.5923753665689078E-2</v>
      </c>
      <c r="J502" s="11">
        <f t="shared" si="41"/>
        <v>-0.11408850994721892</v>
      </c>
      <c r="K502" s="28">
        <f t="shared" si="42"/>
        <v>-8.6248726733956851E-2</v>
      </c>
      <c r="L502" s="28">
        <f t="shared" si="36"/>
        <v>-8.2923960822707546E-2</v>
      </c>
    </row>
    <row r="503" spans="5:12">
      <c r="E503" s="8">
        <f>Prices!A503</f>
        <v>44930</v>
      </c>
      <c r="F503" s="5">
        <f>Prices!C503</f>
        <v>81.819999999999993</v>
      </c>
      <c r="G503" s="5">
        <f>Prices!D503</f>
        <v>112.71</v>
      </c>
      <c r="H503" s="27">
        <f t="shared" si="35"/>
        <v>25088.5</v>
      </c>
      <c r="I503" s="11">
        <f t="shared" si="40"/>
        <v>-1.4691714836223663E-2</v>
      </c>
      <c r="J503" s="11">
        <f t="shared" si="41"/>
        <v>3.3088909257561867E-2</v>
      </c>
      <c r="K503" s="28">
        <f t="shared" si="42"/>
        <v>1.7005148161660384E-2</v>
      </c>
      <c r="L503" s="28">
        <f t="shared" si="36"/>
        <v>1.6199375734487372E-2</v>
      </c>
    </row>
    <row r="504" spans="5:12">
      <c r="E504" s="8">
        <f>Prices!A504</f>
        <v>44931</v>
      </c>
      <c r="F504" s="5">
        <f>Prices!C504</f>
        <v>84.18</v>
      </c>
      <c r="G504" s="5">
        <f>Prices!D504</f>
        <v>121.82</v>
      </c>
      <c r="H504" s="27">
        <f t="shared" si="35"/>
        <v>26691</v>
      </c>
      <c r="I504" s="11">
        <f t="shared" si="40"/>
        <v>2.8843803471034147E-2</v>
      </c>
      <c r="J504" s="11">
        <f t="shared" si="41"/>
        <v>8.0826900896105044E-2</v>
      </c>
      <c r="K504" s="28">
        <f t="shared" si="42"/>
        <v>6.3873886441995334E-2</v>
      </c>
      <c r="L504" s="28">
        <f t="shared" si="36"/>
        <v>6.245187371205925E-2</v>
      </c>
    </row>
    <row r="505" spans="5:12">
      <c r="E505" s="8">
        <f>Prices!A505</f>
        <v>44932</v>
      </c>
      <c r="F505" s="5">
        <f>Prices!C505</f>
        <v>84</v>
      </c>
      <c r="G505" s="5">
        <f>Prices!D505</f>
        <v>123.18</v>
      </c>
      <c r="H505" s="27">
        <f t="shared" si="35"/>
        <v>26877</v>
      </c>
      <c r="I505" s="11">
        <f t="shared" si="40"/>
        <v>-2.1382751247327964E-3</v>
      </c>
      <c r="J505" s="11">
        <f t="shared" si="41"/>
        <v>1.1164012477425822E-2</v>
      </c>
      <c r="K505" s="28">
        <f t="shared" si="42"/>
        <v>6.9686411149825784E-3</v>
      </c>
      <c r="L505" s="28">
        <f t="shared" si="36"/>
        <v>6.4619091321608674E-3</v>
      </c>
    </row>
    <row r="506" spans="5:12">
      <c r="E506" s="8">
        <f>Prices!A506</f>
        <v>44935</v>
      </c>
      <c r="F506" s="5">
        <f>Prices!C506</f>
        <v>85.82</v>
      </c>
      <c r="G506" s="5">
        <f>Prices!D506</f>
        <v>108.1</v>
      </c>
      <c r="H506" s="27">
        <f t="shared" si="35"/>
        <v>24797</v>
      </c>
      <c r="I506" s="11">
        <f t="shared" si="40"/>
        <v>2.1666666666666584E-2</v>
      </c>
      <c r="J506" s="11">
        <f t="shared" si="41"/>
        <v>-0.12242247118038652</v>
      </c>
      <c r="K506" s="28">
        <f t="shared" si="42"/>
        <v>-7.7389589611935858E-2</v>
      </c>
      <c r="L506" s="28">
        <f t="shared" si="36"/>
        <v>-7.1489726576591667E-2</v>
      </c>
    </row>
    <row r="507" spans="5:12">
      <c r="E507" s="8">
        <f>Prices!A507</f>
        <v>44936</v>
      </c>
      <c r="F507" s="5">
        <f>Prices!C507</f>
        <v>85.14</v>
      </c>
      <c r="G507" s="5">
        <f>Prices!D507</f>
        <v>113.64</v>
      </c>
      <c r="H507" s="27">
        <f t="shared" si="35"/>
        <v>25560</v>
      </c>
      <c r="I507" s="11">
        <f t="shared" si="40"/>
        <v>-7.9235609415053906E-3</v>
      </c>
      <c r="J507" s="11">
        <f t="shared" si="41"/>
        <v>5.1248843663274805E-2</v>
      </c>
      <c r="K507" s="28">
        <f t="shared" si="42"/>
        <v>3.0769851191676412E-2</v>
      </c>
      <c r="L507" s="28">
        <f t="shared" si="36"/>
        <v>3.0332534381677403E-2</v>
      </c>
    </row>
    <row r="508" spans="5:12">
      <c r="E508" s="8">
        <f>Prices!A508</f>
        <v>44937</v>
      </c>
      <c r="F508" s="5">
        <f>Prices!C508</f>
        <v>83.12</v>
      </c>
      <c r="G508" s="5">
        <f>Prices!D508</f>
        <v>110.34</v>
      </c>
      <c r="H508" s="27">
        <f t="shared" si="35"/>
        <v>24863</v>
      </c>
      <c r="I508" s="11">
        <f t="shared" si="40"/>
        <v>-2.3725628376791121E-2</v>
      </c>
      <c r="J508" s="11">
        <f t="shared" si="41"/>
        <v>-2.9039070749735982E-2</v>
      </c>
      <c r="K508" s="28">
        <f t="shared" si="42"/>
        <v>-2.7269170579029733E-2</v>
      </c>
      <c r="L508" s="28">
        <f t="shared" si="36"/>
        <v>-2.7160870856309961E-2</v>
      </c>
    </row>
    <row r="509" spans="5:12">
      <c r="E509" s="8">
        <f>Prices!A509</f>
        <v>44938</v>
      </c>
      <c r="F509" s="5">
        <f>Prices!C509</f>
        <v>86.08</v>
      </c>
      <c r="G509" s="5">
        <f>Prices!D509</f>
        <v>113.06</v>
      </c>
      <c r="H509" s="27">
        <f t="shared" si="35"/>
        <v>25567</v>
      </c>
      <c r="I509" s="11">
        <f t="shared" si="40"/>
        <v>3.5611164581328125E-2</v>
      </c>
      <c r="J509" s="11">
        <f t="shared" si="41"/>
        <v>2.4651078484683692E-2</v>
      </c>
      <c r="K509" s="28">
        <f t="shared" si="42"/>
        <v>2.8315167115794553E-2</v>
      </c>
      <c r="L509" s="28">
        <f t="shared" si="36"/>
        <v>2.8525258553611148E-2</v>
      </c>
    </row>
    <row r="510" spans="5:12">
      <c r="E510" s="8">
        <f>Prices!A510</f>
        <v>44939</v>
      </c>
      <c r="F510" s="5">
        <f>Prices!C510</f>
        <v>87.36</v>
      </c>
      <c r="G510" s="5">
        <f>Prices!D510</f>
        <v>119.77</v>
      </c>
      <c r="H510" s="27">
        <f t="shared" si="35"/>
        <v>26701.5</v>
      </c>
      <c r="I510" s="11">
        <f t="shared" si="40"/>
        <v>1.4869888475836444E-2</v>
      </c>
      <c r="J510" s="11">
        <f t="shared" si="41"/>
        <v>5.9349018220413885E-2</v>
      </c>
      <c r="K510" s="28">
        <f t="shared" si="42"/>
        <v>4.4373606602260723E-2</v>
      </c>
      <c r="L510" s="28">
        <f t="shared" si="36"/>
        <v>4.3626499581400802E-2</v>
      </c>
    </row>
    <row r="511" spans="5:12">
      <c r="E511" s="8">
        <f>Prices!A511</f>
        <v>44943</v>
      </c>
      <c r="F511" s="5">
        <f>Prices!C511</f>
        <v>89.87</v>
      </c>
      <c r="G511" s="5">
        <f>Prices!D511</f>
        <v>118.85</v>
      </c>
      <c r="H511" s="27">
        <f t="shared" si="35"/>
        <v>26814.5</v>
      </c>
      <c r="I511" s="11">
        <f t="shared" si="40"/>
        <v>2.8731684981685039E-2</v>
      </c>
      <c r="J511" s="11">
        <f t="shared" si="41"/>
        <v>-7.6813893295483151E-3</v>
      </c>
      <c r="K511" s="28">
        <f t="shared" si="42"/>
        <v>4.2319719865925136E-3</v>
      </c>
      <c r="L511" s="28">
        <f t="shared" si="36"/>
        <v>5.1899335324267536E-3</v>
      </c>
    </row>
    <row r="512" spans="5:12">
      <c r="E512" s="8">
        <f>Prices!A512</f>
        <v>44944</v>
      </c>
      <c r="F512" s="5">
        <f>Prices!C512</f>
        <v>95.09</v>
      </c>
      <c r="G512" s="5">
        <f>Prices!D512</f>
        <v>123.22</v>
      </c>
      <c r="H512" s="27">
        <f t="shared" si="35"/>
        <v>27992</v>
      </c>
      <c r="I512" s="11">
        <f t="shared" si="40"/>
        <v>5.8083898965171903E-2</v>
      </c>
      <c r="J512" s="11">
        <f t="shared" si="41"/>
        <v>3.6769036600757296E-2</v>
      </c>
      <c r="K512" s="28">
        <f t="shared" si="42"/>
        <v>4.3912808368606539E-2</v>
      </c>
      <c r="L512" s="28">
        <f t="shared" si="36"/>
        <v>4.4303431332330542E-2</v>
      </c>
    </row>
    <row r="513" spans="5:12">
      <c r="E513" s="8">
        <f>Prices!A513</f>
        <v>44945</v>
      </c>
      <c r="F513" s="5">
        <f>Prices!C513</f>
        <v>95.27</v>
      </c>
      <c r="G513" s="5">
        <f>Prices!D513</f>
        <v>123.56</v>
      </c>
      <c r="H513" s="27">
        <f t="shared" si="35"/>
        <v>28061</v>
      </c>
      <c r="I513" s="11">
        <f t="shared" si="40"/>
        <v>1.8929435271846946E-3</v>
      </c>
      <c r="J513" s="11">
        <f t="shared" si="41"/>
        <v>2.759292322674918E-3</v>
      </c>
      <c r="K513" s="28">
        <f t="shared" si="42"/>
        <v>2.4649899971420407E-3</v>
      </c>
      <c r="L513" s="28">
        <f t="shared" si="36"/>
        <v>2.45305465203699E-3</v>
      </c>
    </row>
    <row r="514" spans="5:12">
      <c r="E514" s="8">
        <f>Prices!A514</f>
        <v>44946</v>
      </c>
      <c r="F514" s="5">
        <f>Prices!C514</f>
        <v>98.12</v>
      </c>
      <c r="G514" s="5">
        <f>Prices!D514</f>
        <v>122.4</v>
      </c>
      <c r="H514" s="27">
        <f t="shared" ref="H514:H577" si="43">$B$2*F514+$B$3*G514</f>
        <v>28172</v>
      </c>
      <c r="I514" s="11">
        <f t="shared" si="40"/>
        <v>2.9914978482208549E-2</v>
      </c>
      <c r="J514" s="11">
        <f t="shared" si="41"/>
        <v>-9.3881515053415073E-3</v>
      </c>
      <c r="K514" s="28">
        <f t="shared" si="42"/>
        <v>3.9556680089804352E-3</v>
      </c>
      <c r="L514" s="28">
        <f t="shared" ref="L514:L577" si="44">$D$2*I514+$D$3*J514</f>
        <v>4.5047505669195825E-3</v>
      </c>
    </row>
    <row r="515" spans="5:12">
      <c r="E515" s="8">
        <f>Prices!A515</f>
        <v>44949</v>
      </c>
      <c r="F515" s="5">
        <f>Prices!C515</f>
        <v>96.05</v>
      </c>
      <c r="G515" s="5">
        <f>Prices!D515</f>
        <v>131.49</v>
      </c>
      <c r="H515" s="27">
        <f t="shared" si="43"/>
        <v>29328.5</v>
      </c>
      <c r="I515" s="11">
        <f t="shared" si="40"/>
        <v>-2.1096616388096283E-2</v>
      </c>
      <c r="J515" s="11">
        <f t="shared" si="41"/>
        <v>7.4264705882352969E-2</v>
      </c>
      <c r="K515" s="28">
        <f t="shared" si="42"/>
        <v>4.1051398551753514E-2</v>
      </c>
      <c r="L515" s="28">
        <f t="shared" si="44"/>
        <v>4.0556308810558696E-2</v>
      </c>
    </row>
    <row r="516" spans="5:12">
      <c r="E516" s="8">
        <f>Prices!A516</f>
        <v>44950</v>
      </c>
      <c r="F516" s="5">
        <f>Prices!C516</f>
        <v>95.46</v>
      </c>
      <c r="G516" s="5">
        <f>Prices!D516</f>
        <v>128.78</v>
      </c>
      <c r="H516" s="27">
        <f t="shared" si="43"/>
        <v>28863</v>
      </c>
      <c r="I516" s="11">
        <f t="shared" si="40"/>
        <v>-6.1426340447683853E-3</v>
      </c>
      <c r="J516" s="11">
        <f t="shared" si="41"/>
        <v>-2.0609932314244489E-2</v>
      </c>
      <c r="K516" s="28">
        <f t="shared" si="42"/>
        <v>-1.5871933443578772E-2</v>
      </c>
      <c r="L516" s="28">
        <f t="shared" si="44"/>
        <v>-1.5496020059121506E-2</v>
      </c>
    </row>
    <row r="517" spans="5:12">
      <c r="E517" s="8">
        <f>Prices!A517</f>
        <v>44951</v>
      </c>
      <c r="F517" s="5">
        <f>Prices!C517</f>
        <v>93.68</v>
      </c>
      <c r="G517" s="5">
        <f>Prices!D517</f>
        <v>127.17</v>
      </c>
      <c r="H517" s="27">
        <f t="shared" si="43"/>
        <v>28443.5</v>
      </c>
      <c r="I517" s="11">
        <f t="shared" si="40"/>
        <v>-1.8646553530274324E-2</v>
      </c>
      <c r="J517" s="11">
        <f t="shared" si="41"/>
        <v>-1.2501941295232175E-2</v>
      </c>
      <c r="K517" s="28">
        <f t="shared" si="42"/>
        <v>-1.4534178706302187E-2</v>
      </c>
      <c r="L517" s="28">
        <f t="shared" si="44"/>
        <v>-1.4673943781560853E-2</v>
      </c>
    </row>
    <row r="518" spans="5:12">
      <c r="E518" s="8">
        <f>Prices!A518</f>
        <v>44952</v>
      </c>
      <c r="F518" s="5">
        <f>Prices!C518</f>
        <v>97.25</v>
      </c>
      <c r="G518" s="5">
        <f>Prices!D518</f>
        <v>133.41999999999999</v>
      </c>
      <c r="H518" s="27">
        <f t="shared" si="43"/>
        <v>29737.999999999996</v>
      </c>
      <c r="I518" s="11">
        <f t="shared" si="40"/>
        <v>3.8108454312553296E-2</v>
      </c>
      <c r="J518" s="11">
        <f t="shared" si="41"/>
        <v>4.914681135487918E-2</v>
      </c>
      <c r="K518" s="28">
        <f t="shared" si="42"/>
        <v>4.5511276741610436E-2</v>
      </c>
      <c r="L518" s="28">
        <f t="shared" si="44"/>
        <v>4.5244964008974042E-2</v>
      </c>
    </row>
    <row r="519" spans="5:12">
      <c r="E519" s="8">
        <f>Prices!A519</f>
        <v>44953</v>
      </c>
      <c r="F519" s="5">
        <f>Prices!C519</f>
        <v>97.52</v>
      </c>
      <c r="G519" s="5">
        <f>Prices!D519</f>
        <v>143.75</v>
      </c>
      <c r="H519" s="27">
        <f t="shared" si="43"/>
        <v>31314.5</v>
      </c>
      <c r="I519" s="11">
        <f t="shared" si="40"/>
        <v>2.7763496143958458E-3</v>
      </c>
      <c r="J519" s="11">
        <f t="shared" si="41"/>
        <v>7.7424673961924845E-2</v>
      </c>
      <c r="K519" s="28">
        <f t="shared" si="42"/>
        <v>5.3012980025556655E-2</v>
      </c>
      <c r="L519" s="28">
        <f t="shared" si="44"/>
        <v>5.1037924093730702E-2</v>
      </c>
    </row>
    <row r="520" spans="5:12">
      <c r="E520" s="8">
        <f>Prices!A520</f>
        <v>44956</v>
      </c>
      <c r="F520" s="5">
        <f>Prices!C520</f>
        <v>96.32</v>
      </c>
      <c r="G520" s="5">
        <f>Prices!D520</f>
        <v>143.88999999999999</v>
      </c>
      <c r="H520" s="27">
        <f t="shared" si="43"/>
        <v>31215.499999999996</v>
      </c>
      <c r="I520" s="11">
        <f t="shared" si="40"/>
        <v>-1.2305168170631695E-2</v>
      </c>
      <c r="J520" s="11">
        <f t="shared" si="41"/>
        <v>9.7391304347816592E-4</v>
      </c>
      <c r="K520" s="28">
        <f t="shared" si="42"/>
        <v>-3.1614747161859088E-3</v>
      </c>
      <c r="L520" s="28">
        <f t="shared" si="44"/>
        <v>-3.7199872890314582E-3</v>
      </c>
    </row>
    <row r="521" spans="5:12">
      <c r="E521" s="8">
        <f>Prices!A521</f>
        <v>44957</v>
      </c>
      <c r="F521" s="5">
        <f>Prices!C521</f>
        <v>97.18</v>
      </c>
      <c r="G521" s="5">
        <f>Prices!D521</f>
        <v>144.43</v>
      </c>
      <c r="H521" s="27">
        <f t="shared" si="43"/>
        <v>31382.5</v>
      </c>
      <c r="I521" s="11">
        <f t="shared" si="40"/>
        <v>8.9285714285715703E-3</v>
      </c>
      <c r="J521" s="11">
        <f t="shared" si="41"/>
        <v>3.752866773229693E-3</v>
      </c>
      <c r="K521" s="28">
        <f t="shared" si="42"/>
        <v>5.3499062965515097E-3</v>
      </c>
      <c r="L521" s="28">
        <f t="shared" si="44"/>
        <v>5.5823790271999968E-3</v>
      </c>
    </row>
    <row r="522" spans="5:12">
      <c r="E522" s="8">
        <f>Prices!A522</f>
        <v>44958</v>
      </c>
      <c r="F522" s="5">
        <f>Prices!C522</f>
        <v>99.22</v>
      </c>
      <c r="G522" s="5">
        <f>Prices!D522</f>
        <v>160.27000000000001</v>
      </c>
      <c r="H522" s="27">
        <f t="shared" si="43"/>
        <v>33962.5</v>
      </c>
      <c r="I522" s="11">
        <f t="shared" si="40"/>
        <v>2.0991973657131013E-2</v>
      </c>
      <c r="J522" s="11">
        <f t="shared" si="41"/>
        <v>0.10967250571210969</v>
      </c>
      <c r="K522" s="28">
        <f t="shared" si="42"/>
        <v>8.2211423564088268E-2</v>
      </c>
      <c r="L522" s="28">
        <f t="shared" si="44"/>
        <v>7.8325639751406412E-2</v>
      </c>
    </row>
    <row r="523" spans="5:12">
      <c r="E523" s="8">
        <f>Prices!A523</f>
        <v>44959</v>
      </c>
      <c r="F523" s="5">
        <f>Prices!C523</f>
        <v>102.24</v>
      </c>
      <c r="G523" s="5">
        <f>Prices!D523</f>
        <v>177.9</v>
      </c>
      <c r="H523" s="27">
        <f t="shared" si="43"/>
        <v>36909</v>
      </c>
      <c r="I523" s="11">
        <f t="shared" si="40"/>
        <v>3.0437411812134611E-2</v>
      </c>
      <c r="J523" s="11">
        <f t="shared" si="41"/>
        <v>0.11000187184126782</v>
      </c>
      <c r="K523" s="28">
        <f t="shared" si="42"/>
        <v>8.6757453073242549E-2</v>
      </c>
      <c r="L523" s="28">
        <f t="shared" si="44"/>
        <v>8.1877362369191992E-2</v>
      </c>
    </row>
    <row r="524" spans="5:12">
      <c r="E524" s="8">
        <f>Prices!A524</f>
        <v>44960</v>
      </c>
      <c r="F524" s="5">
        <f>Prices!C524</f>
        <v>100.55</v>
      </c>
      <c r="G524" s="5">
        <f>Prices!D524</f>
        <v>166.66</v>
      </c>
      <c r="H524" s="27">
        <f t="shared" si="43"/>
        <v>35054</v>
      </c>
      <c r="I524" s="11">
        <f t="shared" si="40"/>
        <v>-1.6529733959311402E-2</v>
      </c>
      <c r="J524" s="11">
        <f t="shared" si="41"/>
        <v>-6.3181562675660538E-2</v>
      </c>
      <c r="K524" s="28">
        <f t="shared" si="42"/>
        <v>-5.0258744479666204E-2</v>
      </c>
      <c r="L524" s="28">
        <f t="shared" si="44"/>
        <v>-4.669103665258191E-2</v>
      </c>
    </row>
    <row r="525" spans="5:12">
      <c r="E525" s="8">
        <f>Prices!A525</f>
        <v>44963</v>
      </c>
      <c r="F525" s="5">
        <f>Prices!C525</f>
        <v>103.13</v>
      </c>
      <c r="G525" s="5">
        <f>Prices!D525</f>
        <v>173.22</v>
      </c>
      <c r="H525" s="27">
        <f t="shared" si="43"/>
        <v>36296</v>
      </c>
      <c r="I525" s="11">
        <f t="shared" si="40"/>
        <v>2.5658876181004459E-2</v>
      </c>
      <c r="J525" s="11">
        <f t="shared" si="41"/>
        <v>3.9361574462978534E-2</v>
      </c>
      <c r="K525" s="28">
        <f t="shared" si="42"/>
        <v>3.5431049238318024E-2</v>
      </c>
      <c r="L525" s="28">
        <f t="shared" si="44"/>
        <v>3.45179336278209E-2</v>
      </c>
    </row>
    <row r="526" spans="5:12">
      <c r="E526" s="8">
        <f>Prices!A526</f>
        <v>44964</v>
      </c>
      <c r="F526" s="5">
        <f>Prices!C526</f>
        <v>105.15</v>
      </c>
      <c r="G526" s="5">
        <f>Prices!D526</f>
        <v>181.41</v>
      </c>
      <c r="H526" s="27">
        <f t="shared" si="43"/>
        <v>37726.5</v>
      </c>
      <c r="I526" s="11">
        <f t="shared" si="40"/>
        <v>1.9586929118588291E-2</v>
      </c>
      <c r="J526" s="11">
        <f t="shared" si="41"/>
        <v>4.7280914444059567E-2</v>
      </c>
      <c r="K526" s="28">
        <f t="shared" si="42"/>
        <v>3.9412056424950409E-2</v>
      </c>
      <c r="L526" s="28">
        <f t="shared" si="44"/>
        <v>3.749162218567495E-2</v>
      </c>
    </row>
    <row r="527" spans="5:12">
      <c r="E527" s="8">
        <f>Prices!A527</f>
        <v>44965</v>
      </c>
      <c r="F527" s="5">
        <f>Prices!C527</f>
        <v>112.91</v>
      </c>
      <c r="G527" s="5">
        <f>Prices!D527</f>
        <v>188.27</v>
      </c>
      <c r="H527" s="27">
        <f t="shared" si="43"/>
        <v>39531.5</v>
      </c>
      <c r="I527" s="11">
        <f t="shared" ref="I527:I590" si="45">(F527-F526)/F526</f>
        <v>7.3799334284355589E-2</v>
      </c>
      <c r="J527" s="11">
        <f t="shared" ref="J527:J590" si="46">(G527-G526)/G526</f>
        <v>3.7814894438013419E-2</v>
      </c>
      <c r="K527" s="28">
        <f t="shared" ref="K527:K590" si="47">(H527-H526)/H526</f>
        <v>4.7844353438564406E-2</v>
      </c>
      <c r="L527" s="28">
        <f t="shared" si="44"/>
        <v>5.0534703243794603E-2</v>
      </c>
    </row>
    <row r="528" spans="5:12">
      <c r="E528" s="8">
        <f>Prices!A528</f>
        <v>44966</v>
      </c>
      <c r="F528" s="5">
        <f>Prices!C528</f>
        <v>103.39</v>
      </c>
      <c r="G528" s="5">
        <f>Prices!D528</f>
        <v>189.98</v>
      </c>
      <c r="H528" s="27">
        <f t="shared" si="43"/>
        <v>38836</v>
      </c>
      <c r="I528" s="11">
        <f t="shared" si="45"/>
        <v>-8.4314941103533755E-2</v>
      </c>
      <c r="J528" s="11">
        <f t="shared" si="46"/>
        <v>9.0827003771178604E-3</v>
      </c>
      <c r="K528" s="28">
        <f t="shared" si="47"/>
        <v>-1.7593564625678258E-2</v>
      </c>
      <c r="L528" s="28">
        <f t="shared" si="44"/>
        <v>-2.3931573226075295E-2</v>
      </c>
    </row>
    <row r="529" spans="5:12">
      <c r="E529" s="8">
        <f>Prices!A529</f>
        <v>44967</v>
      </c>
      <c r="F529" s="5">
        <f>Prices!C529</f>
        <v>102.18</v>
      </c>
      <c r="G529" s="5">
        <f>Prices!D529</f>
        <v>194.76</v>
      </c>
      <c r="H529" s="27">
        <f t="shared" si="43"/>
        <v>39432</v>
      </c>
      <c r="I529" s="11">
        <f t="shared" si="45"/>
        <v>-1.1703259502853213E-2</v>
      </c>
      <c r="J529" s="11">
        <f t="shared" si="46"/>
        <v>2.5160543215075278E-2</v>
      </c>
      <c r="K529" s="28">
        <f t="shared" si="47"/>
        <v>1.534658564218766E-2</v>
      </c>
      <c r="L529" s="28">
        <f t="shared" si="44"/>
        <v>1.2129896512546406E-2</v>
      </c>
    </row>
    <row r="530" spans="5:12">
      <c r="E530" s="8">
        <f>Prices!A530</f>
        <v>44970</v>
      </c>
      <c r="F530" s="5">
        <f>Prices!C530</f>
        <v>102.11</v>
      </c>
      <c r="G530" s="5">
        <f>Prices!D530</f>
        <v>196.81</v>
      </c>
      <c r="H530" s="27">
        <f t="shared" si="43"/>
        <v>39732.5</v>
      </c>
      <c r="I530" s="11">
        <f t="shared" si="45"/>
        <v>-6.8506557056182609E-4</v>
      </c>
      <c r="J530" s="11">
        <f t="shared" si="46"/>
        <v>1.0525775313206056E-2</v>
      </c>
      <c r="K530" s="28">
        <f t="shared" si="47"/>
        <v>7.6207141407993511E-3</v>
      </c>
      <c r="L530" s="28">
        <f t="shared" si="44"/>
        <v>6.5629582399799541E-3</v>
      </c>
    </row>
    <row r="531" spans="5:12">
      <c r="E531" s="8">
        <f>Prices!A531</f>
        <v>44971</v>
      </c>
      <c r="F531" s="5">
        <f>Prices!C531</f>
        <v>100.05</v>
      </c>
      <c r="G531" s="5">
        <f>Prices!D531</f>
        <v>201.29</v>
      </c>
      <c r="H531" s="27">
        <f t="shared" si="43"/>
        <v>40198.5</v>
      </c>
      <c r="I531" s="11">
        <f t="shared" si="45"/>
        <v>-2.0174321809812969E-2</v>
      </c>
      <c r="J531" s="11">
        <f t="shared" si="46"/>
        <v>2.2763070982165488E-2</v>
      </c>
      <c r="K531" s="28">
        <f t="shared" si="47"/>
        <v>1.1728433901717737E-2</v>
      </c>
      <c r="L531" s="28">
        <f t="shared" si="44"/>
        <v>7.5855267640300506E-3</v>
      </c>
    </row>
    <row r="532" spans="5:12">
      <c r="E532" s="8">
        <f>Prices!A532</f>
        <v>44972</v>
      </c>
      <c r="F532" s="5">
        <f>Prices!C532</f>
        <v>98.24</v>
      </c>
      <c r="G532" s="5">
        <f>Prices!D532</f>
        <v>207.32</v>
      </c>
      <c r="H532" s="27">
        <f t="shared" si="43"/>
        <v>40922</v>
      </c>
      <c r="I532" s="11">
        <f t="shared" si="45"/>
        <v>-1.8090954522738654E-2</v>
      </c>
      <c r="J532" s="11">
        <f t="shared" si="46"/>
        <v>2.9956778776889074E-2</v>
      </c>
      <c r="K532" s="28">
        <f t="shared" si="47"/>
        <v>1.7998184011841237E-2</v>
      </c>
      <c r="L532" s="28">
        <f t="shared" si="44"/>
        <v>1.2972827276403098E-2</v>
      </c>
    </row>
    <row r="533" spans="5:12">
      <c r="E533" s="8">
        <f>Prices!A533</f>
        <v>44973</v>
      </c>
      <c r="F533" s="5">
        <f>Prices!C533</f>
        <v>97.61</v>
      </c>
      <c r="G533" s="5">
        <f>Prices!D533</f>
        <v>196.89</v>
      </c>
      <c r="H533" s="27">
        <f t="shared" si="43"/>
        <v>39294.5</v>
      </c>
      <c r="I533" s="11">
        <f t="shared" si="45"/>
        <v>-6.4128664495113549E-3</v>
      </c>
      <c r="J533" s="11">
        <f t="shared" si="46"/>
        <v>-5.0308701524213809E-2</v>
      </c>
      <c r="K533" s="28">
        <f t="shared" si="47"/>
        <v>-3.9770783441669517E-2</v>
      </c>
      <c r="L533" s="28">
        <f t="shared" si="44"/>
        <v>-3.4792366355331783E-2</v>
      </c>
    </row>
    <row r="534" spans="5:12">
      <c r="E534" s="8">
        <f>Prices!A534</f>
        <v>44974</v>
      </c>
      <c r="F534" s="5">
        <f>Prices!C534</f>
        <v>99.54</v>
      </c>
      <c r="G534" s="5">
        <f>Prices!D534</f>
        <v>194.64</v>
      </c>
      <c r="H534" s="27">
        <f t="shared" si="43"/>
        <v>39150</v>
      </c>
      <c r="I534" s="11">
        <f t="shared" si="45"/>
        <v>1.977256428644613E-2</v>
      </c>
      <c r="J534" s="11">
        <f t="shared" si="46"/>
        <v>-1.1427700746609783E-2</v>
      </c>
      <c r="K534" s="28">
        <f t="shared" si="47"/>
        <v>-3.6773594268918043E-3</v>
      </c>
      <c r="L534" s="28">
        <f t="shared" si="44"/>
        <v>-3.9900591059686616E-4</v>
      </c>
    </row>
    <row r="535" spans="5:12">
      <c r="E535" s="8">
        <f>Prices!A535</f>
        <v>44978</v>
      </c>
      <c r="F535" s="5">
        <f>Prices!C535</f>
        <v>99.7</v>
      </c>
      <c r="G535" s="5">
        <f>Prices!D535</f>
        <v>209.25</v>
      </c>
      <c r="H535" s="27">
        <f t="shared" si="43"/>
        <v>41357.5</v>
      </c>
      <c r="I535" s="11">
        <f t="shared" si="45"/>
        <v>1.6073940124572692E-3</v>
      </c>
      <c r="J535" s="11">
        <f t="shared" si="46"/>
        <v>7.5061652281134483E-2</v>
      </c>
      <c r="K535" s="28">
        <f t="shared" si="47"/>
        <v>5.6385696040868453E-2</v>
      </c>
      <c r="L535" s="28">
        <f t="shared" si="44"/>
        <v>4.9096981853090568E-2</v>
      </c>
    </row>
    <row r="536" spans="5:12">
      <c r="E536" s="8">
        <f>Prices!A536</f>
        <v>44979</v>
      </c>
      <c r="F536" s="5">
        <f>Prices!C536</f>
        <v>101.16</v>
      </c>
      <c r="G536" s="5">
        <f>Prices!D536</f>
        <v>214.24</v>
      </c>
      <c r="H536" s="27">
        <f t="shared" si="43"/>
        <v>42252</v>
      </c>
      <c r="I536" s="11">
        <f t="shared" si="45"/>
        <v>1.4643931795386096E-2</v>
      </c>
      <c r="J536" s="11">
        <f t="shared" si="46"/>
        <v>2.3847072879330987E-2</v>
      </c>
      <c r="K536" s="28">
        <f t="shared" si="47"/>
        <v>2.1628483346430513E-2</v>
      </c>
      <c r="L536" s="28">
        <f t="shared" si="44"/>
        <v>2.0593939149855738E-2</v>
      </c>
    </row>
    <row r="537" spans="5:12">
      <c r="E537" s="8">
        <f>Prices!A537</f>
        <v>44980</v>
      </c>
      <c r="F537" s="5">
        <f>Prices!C537</f>
        <v>98.15</v>
      </c>
      <c r="G537" s="5">
        <f>Prices!D537</f>
        <v>202.04</v>
      </c>
      <c r="H537" s="27">
        <f t="shared" si="43"/>
        <v>40121</v>
      </c>
      <c r="I537" s="11">
        <f t="shared" si="45"/>
        <v>-2.9754843811783224E-2</v>
      </c>
      <c r="J537" s="11">
        <f t="shared" si="46"/>
        <v>-5.6945481702763333E-2</v>
      </c>
      <c r="K537" s="28">
        <f t="shared" si="47"/>
        <v>-5.043548234403105E-2</v>
      </c>
      <c r="L537" s="28">
        <f t="shared" si="44"/>
        <v>-4.7334113101296746E-2</v>
      </c>
    </row>
    <row r="538" spans="5:12">
      <c r="E538" s="8">
        <f>Prices!A538</f>
        <v>44981</v>
      </c>
      <c r="F538" s="5">
        <f>Prices!C538</f>
        <v>97.2</v>
      </c>
      <c r="G538" s="5">
        <f>Prices!D538</f>
        <v>208.31</v>
      </c>
      <c r="H538" s="27">
        <f t="shared" si="43"/>
        <v>40966.5</v>
      </c>
      <c r="I538" s="11">
        <f t="shared" si="45"/>
        <v>-9.6790626591951381E-3</v>
      </c>
      <c r="J538" s="11">
        <f t="shared" si="46"/>
        <v>3.103345872104539E-2</v>
      </c>
      <c r="K538" s="28">
        <f t="shared" si="47"/>
        <v>2.1073751900500984E-2</v>
      </c>
      <c r="L538" s="28">
        <f t="shared" si="44"/>
        <v>1.6642363843113635E-2</v>
      </c>
    </row>
    <row r="539" spans="5:12">
      <c r="E539" s="8">
        <f>Prices!A539</f>
        <v>44984</v>
      </c>
      <c r="F539" s="5">
        <f>Prices!C539</f>
        <v>94.58</v>
      </c>
      <c r="G539" s="5">
        <f>Prices!D539</f>
        <v>197.37</v>
      </c>
      <c r="H539" s="27">
        <f t="shared" si="43"/>
        <v>39063.5</v>
      </c>
      <c r="I539" s="11">
        <f t="shared" si="45"/>
        <v>-2.6954732510288112E-2</v>
      </c>
      <c r="J539" s="11">
        <f t="shared" si="46"/>
        <v>-5.2517882002784302E-2</v>
      </c>
      <c r="K539" s="28">
        <f t="shared" si="47"/>
        <v>-4.6452589310778322E-2</v>
      </c>
      <c r="L539" s="28">
        <f t="shared" si="44"/>
        <v>-4.3481799312415387E-2</v>
      </c>
    </row>
    <row r="540" spans="5:12">
      <c r="E540" s="8">
        <f>Prices!A540</f>
        <v>44985</v>
      </c>
      <c r="F540" s="5">
        <f>Prices!C540</f>
        <v>95.79</v>
      </c>
      <c r="G540" s="5">
        <f>Prices!D540</f>
        <v>200.86</v>
      </c>
      <c r="H540" s="27">
        <f t="shared" si="43"/>
        <v>39708</v>
      </c>
      <c r="I540" s="11">
        <f t="shared" si="45"/>
        <v>1.2793402410657729E-2</v>
      </c>
      <c r="J540" s="11">
        <f t="shared" si="46"/>
        <v>1.7682525206465061E-2</v>
      </c>
      <c r="K540" s="28">
        <f t="shared" si="47"/>
        <v>1.6498777631292639E-2</v>
      </c>
      <c r="L540" s="28">
        <f t="shared" si="44"/>
        <v>1.5954314139231311E-2</v>
      </c>
    </row>
    <row r="541" spans="5:12">
      <c r="E541" s="8">
        <f>Prices!A541</f>
        <v>44986</v>
      </c>
      <c r="F541" s="5">
        <f>Prices!C541</f>
        <v>95.82</v>
      </c>
      <c r="G541" s="5">
        <f>Prices!D541</f>
        <v>202.07</v>
      </c>
      <c r="H541" s="27">
        <f t="shared" si="43"/>
        <v>39892.5</v>
      </c>
      <c r="I541" s="11">
        <f t="shared" si="45"/>
        <v>3.1318509238946577E-4</v>
      </c>
      <c r="J541" s="11">
        <f t="shared" si="46"/>
        <v>6.0240963855420666E-3</v>
      </c>
      <c r="K541" s="28">
        <f t="shared" si="47"/>
        <v>4.6464188576609252E-3</v>
      </c>
      <c r="L541" s="28">
        <f t="shared" si="44"/>
        <v>4.0053988577810028E-3</v>
      </c>
    </row>
    <row r="542" spans="5:12">
      <c r="E542" s="8">
        <f>Prices!A542</f>
        <v>44987</v>
      </c>
      <c r="F542" s="5">
        <f>Prices!C542</f>
        <v>93.5</v>
      </c>
      <c r="G542" s="5">
        <f>Prices!D542</f>
        <v>196.88</v>
      </c>
      <c r="H542" s="27">
        <f t="shared" si="43"/>
        <v>38882</v>
      </c>
      <c r="I542" s="11">
        <f t="shared" si="45"/>
        <v>-2.4212064287205105E-2</v>
      </c>
      <c r="J542" s="11">
        <f t="shared" si="46"/>
        <v>-2.5684168852377877E-2</v>
      </c>
      <c r="K542" s="28">
        <f t="shared" si="47"/>
        <v>-2.5330575922792503E-2</v>
      </c>
      <c r="L542" s="28">
        <f t="shared" si="44"/>
        <v>-2.5163808143941875E-2</v>
      </c>
    </row>
    <row r="543" spans="5:12">
      <c r="E543" s="8">
        <f>Prices!A543</f>
        <v>44988</v>
      </c>
      <c r="F543" s="5">
        <f>Prices!C543</f>
        <v>93.76</v>
      </c>
      <c r="G543" s="5">
        <f>Prices!D543</f>
        <v>207.63</v>
      </c>
      <c r="H543" s="27">
        <f t="shared" si="43"/>
        <v>40520.5</v>
      </c>
      <c r="I543" s="11">
        <f t="shared" si="45"/>
        <v>2.7807486631016591E-3</v>
      </c>
      <c r="J543" s="11">
        <f t="shared" si="46"/>
        <v>5.4601787891101178E-2</v>
      </c>
      <c r="K543" s="28">
        <f t="shared" si="47"/>
        <v>4.2140321999897125E-2</v>
      </c>
      <c r="L543" s="28">
        <f t="shared" si="44"/>
        <v>3.6284045169199572E-2</v>
      </c>
    </row>
    <row r="544" spans="5:12">
      <c r="E544" s="8">
        <f>Prices!A544</f>
        <v>44991</v>
      </c>
      <c r="F544" s="5">
        <f>Prices!C544</f>
        <v>94.23</v>
      </c>
      <c r="G544" s="5">
        <f>Prices!D544</f>
        <v>205.71</v>
      </c>
      <c r="H544" s="27">
        <f t="shared" si="43"/>
        <v>40279.5</v>
      </c>
      <c r="I544" s="11">
        <f t="shared" si="45"/>
        <v>5.0127986348122745E-3</v>
      </c>
      <c r="J544" s="11">
        <f t="shared" si="46"/>
        <v>-9.2472186100273929E-3</v>
      </c>
      <c r="K544" s="28">
        <f t="shared" si="47"/>
        <v>-5.9476067669451266E-3</v>
      </c>
      <c r="L544" s="28">
        <f t="shared" si="44"/>
        <v>-4.2065762185927256E-3</v>
      </c>
    </row>
    <row r="545" spans="5:12">
      <c r="E545" s="8">
        <f>Prices!A545</f>
        <v>44992</v>
      </c>
      <c r="F545" s="5">
        <f>Prices!C545</f>
        <v>92.17</v>
      </c>
      <c r="G545" s="5">
        <f>Prices!D545</f>
        <v>202.77</v>
      </c>
      <c r="H545" s="27">
        <f t="shared" si="43"/>
        <v>39632.5</v>
      </c>
      <c r="I545" s="11">
        <f t="shared" si="45"/>
        <v>-2.186140295022819E-2</v>
      </c>
      <c r="J545" s="11">
        <f t="shared" si="46"/>
        <v>-1.4291964415925321E-2</v>
      </c>
      <c r="K545" s="28">
        <f t="shared" si="47"/>
        <v>-1.6062761454337816E-2</v>
      </c>
      <c r="L545" s="28">
        <f t="shared" si="44"/>
        <v>-1.6967615651141982E-2</v>
      </c>
    </row>
    <row r="546" spans="5:12">
      <c r="E546" s="8">
        <f>Prices!A546</f>
        <v>44993</v>
      </c>
      <c r="F546" s="5">
        <f>Prices!C546</f>
        <v>92.13</v>
      </c>
      <c r="G546" s="5">
        <f>Prices!D546</f>
        <v>190.9</v>
      </c>
      <c r="H546" s="27">
        <f t="shared" si="43"/>
        <v>37848</v>
      </c>
      <c r="I546" s="11">
        <f t="shared" si="45"/>
        <v>-4.3398068785945807E-4</v>
      </c>
      <c r="J546" s="11">
        <f t="shared" si="46"/>
        <v>-5.853923164176162E-2</v>
      </c>
      <c r="K546" s="28">
        <f t="shared" si="47"/>
        <v>-4.5026178010471207E-2</v>
      </c>
      <c r="L546" s="28">
        <f t="shared" si="44"/>
        <v>-3.8000140692963688E-2</v>
      </c>
    </row>
    <row r="547" spans="5:12">
      <c r="E547" s="8">
        <f>Prices!A547</f>
        <v>44994</v>
      </c>
      <c r="F547" s="5">
        <f>Prices!C547</f>
        <v>94.9</v>
      </c>
      <c r="G547" s="5">
        <f>Prices!D547</f>
        <v>197.79</v>
      </c>
      <c r="H547" s="27">
        <f t="shared" si="43"/>
        <v>39158.5</v>
      </c>
      <c r="I547" s="11">
        <f t="shared" si="45"/>
        <v>3.0066210789102467E-2</v>
      </c>
      <c r="J547" s="11">
        <f t="shared" si="46"/>
        <v>3.6092194866422136E-2</v>
      </c>
      <c r="K547" s="28">
        <f t="shared" si="47"/>
        <v>3.4625343479179879E-2</v>
      </c>
      <c r="L547" s="28">
        <f t="shared" si="44"/>
        <v>3.3962125156917419E-2</v>
      </c>
    </row>
    <row r="548" spans="5:12">
      <c r="E548" s="8">
        <f>Prices!A548</f>
        <v>44995</v>
      </c>
      <c r="F548" s="5">
        <f>Prices!C548</f>
        <v>93.75</v>
      </c>
      <c r="G548" s="5">
        <f>Prices!D548</f>
        <v>193.81</v>
      </c>
      <c r="H548" s="27">
        <f t="shared" si="43"/>
        <v>38446.5</v>
      </c>
      <c r="I548" s="11">
        <f t="shared" si="45"/>
        <v>-1.2118018967334094E-2</v>
      </c>
      <c r="J548" s="11">
        <f t="shared" si="46"/>
        <v>-2.0122351989483745E-2</v>
      </c>
      <c r="K548" s="28">
        <f t="shared" si="47"/>
        <v>-1.8182514651991267E-2</v>
      </c>
      <c r="L548" s="28">
        <f t="shared" si="44"/>
        <v>-1.7292973900112328E-2</v>
      </c>
    </row>
    <row r="549" spans="5:12">
      <c r="E549" s="8">
        <f>Prices!A549</f>
        <v>44998</v>
      </c>
      <c r="F549" s="5">
        <f>Prices!C549</f>
        <v>93.55</v>
      </c>
      <c r="G549" s="5">
        <f>Prices!D549</f>
        <v>187.71</v>
      </c>
      <c r="H549" s="27">
        <f t="shared" si="43"/>
        <v>37511.5</v>
      </c>
      <c r="I549" s="11">
        <f t="shared" si="45"/>
        <v>-2.1333333333333638E-3</v>
      </c>
      <c r="J549" s="11">
        <f t="shared" si="46"/>
        <v>-3.1474124142201097E-2</v>
      </c>
      <c r="K549" s="28">
        <f t="shared" si="47"/>
        <v>-2.4319508927990844E-2</v>
      </c>
      <c r="L549" s="28">
        <f t="shared" si="44"/>
        <v>-2.1102717753971427E-2</v>
      </c>
    </row>
    <row r="550" spans="5:12">
      <c r="E550" s="8">
        <f>Prices!A550</f>
        <v>44999</v>
      </c>
      <c r="F550" s="5">
        <f>Prices!C550</f>
        <v>93.92</v>
      </c>
      <c r="G550" s="5">
        <f>Prices!D550</f>
        <v>182</v>
      </c>
      <c r="H550" s="27">
        <f t="shared" si="43"/>
        <v>36692</v>
      </c>
      <c r="I550" s="11">
        <f t="shared" si="45"/>
        <v>3.9551042223410432E-3</v>
      </c>
      <c r="J550" s="11">
        <f t="shared" si="46"/>
        <v>-3.0419263757924499E-2</v>
      </c>
      <c r="K550" s="28">
        <f t="shared" si="47"/>
        <v>-2.1846633698998974E-2</v>
      </c>
      <c r="L550" s="28">
        <f t="shared" si="44"/>
        <v>-1.8268584453325305E-2</v>
      </c>
    </row>
    <row r="551" spans="5:12">
      <c r="E551" s="8">
        <f>Prices!A551</f>
        <v>45000</v>
      </c>
      <c r="F551" s="5">
        <f>Prices!C551</f>
        <v>92.25</v>
      </c>
      <c r="G551" s="5">
        <f>Prices!D551</f>
        <v>172.92</v>
      </c>
      <c r="H551" s="27">
        <f t="shared" si="43"/>
        <v>35163</v>
      </c>
      <c r="I551" s="11">
        <f t="shared" si="45"/>
        <v>-1.7781090289608194E-2</v>
      </c>
      <c r="J551" s="11">
        <f t="shared" si="46"/>
        <v>-4.989010989010996E-2</v>
      </c>
      <c r="K551" s="28">
        <f t="shared" si="47"/>
        <v>-4.1671208982884553E-2</v>
      </c>
      <c r="L551" s="28">
        <f t="shared" si="44"/>
        <v>-3.8540187757002783E-2</v>
      </c>
    </row>
    <row r="552" spans="5:12">
      <c r="E552" s="8">
        <f>Prices!A552</f>
        <v>45001</v>
      </c>
      <c r="F552" s="5">
        <f>Prices!C552</f>
        <v>90.73</v>
      </c>
      <c r="G552" s="5">
        <f>Prices!D552</f>
        <v>173.44</v>
      </c>
      <c r="H552" s="27">
        <f t="shared" si="43"/>
        <v>35089</v>
      </c>
      <c r="I552" s="11">
        <f t="shared" si="45"/>
        <v>-1.6476964769647655E-2</v>
      </c>
      <c r="J552" s="11">
        <f t="shared" si="46"/>
        <v>3.0071709461023033E-3</v>
      </c>
      <c r="K552" s="28">
        <f t="shared" si="47"/>
        <v>-2.1044848278019509E-3</v>
      </c>
      <c r="L552" s="28">
        <f t="shared" si="44"/>
        <v>-3.8800970538586414E-3</v>
      </c>
    </row>
    <row r="553" spans="5:12">
      <c r="E553" s="8">
        <f>Prices!A553</f>
        <v>45002</v>
      </c>
      <c r="F553" s="5">
        <f>Prices!C553</f>
        <v>92.43</v>
      </c>
      <c r="G553" s="5">
        <f>Prices!D553</f>
        <v>174.48</v>
      </c>
      <c r="H553" s="27">
        <f t="shared" si="43"/>
        <v>35415</v>
      </c>
      <c r="I553" s="11">
        <f t="shared" si="45"/>
        <v>1.8736911716080711E-2</v>
      </c>
      <c r="J553" s="11">
        <f t="shared" si="46"/>
        <v>5.9963099630995853E-3</v>
      </c>
      <c r="K553" s="28">
        <f t="shared" si="47"/>
        <v>9.2906608908774838E-3</v>
      </c>
      <c r="L553" s="28">
        <f t="shared" si="44"/>
        <v>1.0499868141593607E-2</v>
      </c>
    </row>
    <row r="554" spans="5:12">
      <c r="E554" s="8">
        <f>Prices!A554</f>
        <v>45005</v>
      </c>
      <c r="F554" s="5">
        <f>Prices!C554</f>
        <v>94.88</v>
      </c>
      <c r="G554" s="5">
        <f>Prices!D554</f>
        <v>183.26</v>
      </c>
      <c r="H554" s="27">
        <f t="shared" si="43"/>
        <v>36977</v>
      </c>
      <c r="I554" s="11">
        <f t="shared" si="45"/>
        <v>2.6506545493887142E-2</v>
      </c>
      <c r="J554" s="11">
        <f t="shared" si="46"/>
        <v>5.0320953690967458E-2</v>
      </c>
      <c r="K554" s="28">
        <f t="shared" si="47"/>
        <v>4.4105604969645627E-2</v>
      </c>
      <c r="L554" s="28">
        <f t="shared" si="44"/>
        <v>4.190301748345189E-2</v>
      </c>
    </row>
    <row r="555" spans="5:12">
      <c r="E555" s="8">
        <f>Prices!A555</f>
        <v>45006</v>
      </c>
      <c r="F555" s="5">
        <f>Prices!C555</f>
        <v>96.2</v>
      </c>
      <c r="G555" s="5">
        <f>Prices!D555</f>
        <v>180.45</v>
      </c>
      <c r="H555" s="27">
        <f t="shared" si="43"/>
        <v>36687.5</v>
      </c>
      <c r="I555" s="11">
        <f t="shared" si="45"/>
        <v>1.3912310286677988E-2</v>
      </c>
      <c r="J555" s="11">
        <f t="shared" si="46"/>
        <v>-1.5333406089708623E-2</v>
      </c>
      <c r="K555" s="28">
        <f t="shared" si="47"/>
        <v>-7.8291911188035808E-3</v>
      </c>
      <c r="L555" s="28">
        <f t="shared" si="44"/>
        <v>-4.9956066885167424E-3</v>
      </c>
    </row>
    <row r="556" spans="5:12">
      <c r="E556" s="8">
        <f>Prices!A556</f>
        <v>45007</v>
      </c>
      <c r="F556" s="5">
        <f>Prices!C556</f>
        <v>100.04</v>
      </c>
      <c r="G556" s="5">
        <f>Prices!D556</f>
        <v>184.13</v>
      </c>
      <c r="H556" s="27">
        <f t="shared" si="43"/>
        <v>37623.5</v>
      </c>
      <c r="I556" s="11">
        <f t="shared" si="45"/>
        <v>3.9916839916839954E-2</v>
      </c>
      <c r="J556" s="11">
        <f t="shared" si="46"/>
        <v>2.0393460792463326E-2</v>
      </c>
      <c r="K556" s="28">
        <f t="shared" si="47"/>
        <v>2.5512776831345826E-2</v>
      </c>
      <c r="L556" s="28">
        <f t="shared" si="44"/>
        <v>2.7294600584141744E-2</v>
      </c>
    </row>
    <row r="557" spans="5:12">
      <c r="E557" s="8">
        <f>Prices!A557</f>
        <v>45008</v>
      </c>
      <c r="F557" s="5">
        <f>Prices!C557</f>
        <v>98.95</v>
      </c>
      <c r="G557" s="5">
        <f>Prices!D557</f>
        <v>180.13</v>
      </c>
      <c r="H557" s="27">
        <f t="shared" si="43"/>
        <v>36914.5</v>
      </c>
      <c r="I557" s="11">
        <f t="shared" si="45"/>
        <v>-1.0895641743302712E-2</v>
      </c>
      <c r="J557" s="11">
        <f t="shared" si="46"/>
        <v>-2.1723782110465432E-2</v>
      </c>
      <c r="K557" s="28">
        <f t="shared" si="47"/>
        <v>-1.884460510053557E-2</v>
      </c>
      <c r="L557" s="28">
        <f t="shared" si="44"/>
        <v>-1.7896242324363369E-2</v>
      </c>
    </row>
    <row r="558" spans="5:12">
      <c r="E558" s="8">
        <f>Prices!A558</f>
        <v>45009</v>
      </c>
      <c r="F558" s="5">
        <f>Prices!C558</f>
        <v>97.71</v>
      </c>
      <c r="G558" s="5">
        <f>Prices!D558</f>
        <v>183.25</v>
      </c>
      <c r="H558" s="27">
        <f t="shared" si="43"/>
        <v>37258.5</v>
      </c>
      <c r="I558" s="11">
        <f t="shared" si="45"/>
        <v>-1.2531581606872249E-2</v>
      </c>
      <c r="J558" s="11">
        <f t="shared" si="46"/>
        <v>1.7320823849442096E-2</v>
      </c>
      <c r="K558" s="28">
        <f t="shared" si="47"/>
        <v>9.3188313535331642E-3</v>
      </c>
      <c r="L558" s="28">
        <f t="shared" si="44"/>
        <v>6.7685715031942841E-3</v>
      </c>
    </row>
    <row r="559" spans="5:12">
      <c r="E559" s="8">
        <f>Prices!A559</f>
        <v>45012</v>
      </c>
      <c r="F559" s="5">
        <f>Prices!C559</f>
        <v>100.61</v>
      </c>
      <c r="G559" s="5">
        <f>Prices!D559</f>
        <v>197.58</v>
      </c>
      <c r="H559" s="27">
        <f t="shared" si="43"/>
        <v>39698</v>
      </c>
      <c r="I559" s="11">
        <f t="shared" si="45"/>
        <v>2.9679664312762314E-2</v>
      </c>
      <c r="J559" s="11">
        <f t="shared" si="46"/>
        <v>7.8199181446111932E-2</v>
      </c>
      <c r="K559" s="28">
        <f t="shared" si="47"/>
        <v>6.5474992283639968E-2</v>
      </c>
      <c r="L559" s="28">
        <f t="shared" si="44"/>
        <v>6.1048463415752874E-2</v>
      </c>
    </row>
    <row r="560" spans="5:12">
      <c r="E560" s="8">
        <f>Prices!A560</f>
        <v>45013</v>
      </c>
      <c r="F560" s="5">
        <f>Prices!C560</f>
        <v>98.7</v>
      </c>
      <c r="G560" s="5">
        <f>Prices!D560</f>
        <v>191.15</v>
      </c>
      <c r="H560" s="27">
        <f t="shared" si="43"/>
        <v>38542.5</v>
      </c>
      <c r="I560" s="11">
        <f t="shared" si="45"/>
        <v>-1.8984196401948084E-2</v>
      </c>
      <c r="J560" s="11">
        <f t="shared" si="46"/>
        <v>-3.2543779734791001E-2</v>
      </c>
      <c r="K560" s="28">
        <f t="shared" si="47"/>
        <v>-2.9107259811577409E-2</v>
      </c>
      <c r="L560" s="28">
        <f t="shared" si="44"/>
        <v>-2.7750727287224525E-2</v>
      </c>
    </row>
    <row r="561" spans="5:12">
      <c r="E561" s="8">
        <f>Prices!A561</f>
        <v>45014</v>
      </c>
      <c r="F561" s="5">
        <f>Prices!C561</f>
        <v>98.71</v>
      </c>
      <c r="G561" s="5">
        <f>Prices!D561</f>
        <v>192.22</v>
      </c>
      <c r="H561" s="27">
        <f t="shared" si="43"/>
        <v>38704</v>
      </c>
      <c r="I561" s="11">
        <f t="shared" si="45"/>
        <v>1.0131712259362619E-4</v>
      </c>
      <c r="J561" s="11">
        <f t="shared" si="46"/>
        <v>5.5976981428197395E-3</v>
      </c>
      <c r="K561" s="28">
        <f t="shared" si="47"/>
        <v>4.1901796717908803E-3</v>
      </c>
      <c r="L561" s="28">
        <f t="shared" si="44"/>
        <v>3.6548329488765483E-3</v>
      </c>
    </row>
    <row r="562" spans="5:12">
      <c r="E562" s="8">
        <f>Prices!A562</f>
        <v>45015</v>
      </c>
      <c r="F562" s="5">
        <f>Prices!C562</f>
        <v>98.13</v>
      </c>
      <c r="G562" s="5">
        <f>Prices!D562</f>
        <v>190.41</v>
      </c>
      <c r="H562" s="27">
        <f t="shared" si="43"/>
        <v>38374.5</v>
      </c>
      <c r="I562" s="11">
        <f t="shared" si="45"/>
        <v>-5.8757977915104686E-3</v>
      </c>
      <c r="J562" s="11">
        <f t="shared" si="46"/>
        <v>-9.416293829986485E-3</v>
      </c>
      <c r="K562" s="28">
        <f t="shared" si="47"/>
        <v>-8.5133319553534516E-3</v>
      </c>
      <c r="L562" s="28">
        <f t="shared" si="44"/>
        <v>-8.1647964361311678E-3</v>
      </c>
    </row>
    <row r="563" spans="5:12">
      <c r="E563" s="8">
        <f>Prices!A563</f>
        <v>45016</v>
      </c>
      <c r="F563" s="5">
        <f>Prices!C563</f>
        <v>98.04</v>
      </c>
      <c r="G563" s="5">
        <f>Prices!D563</f>
        <v>191.81</v>
      </c>
      <c r="H563" s="27">
        <f t="shared" si="43"/>
        <v>38575.5</v>
      </c>
      <c r="I563" s="11">
        <f t="shared" si="45"/>
        <v>-9.1715071843461945E-4</v>
      </c>
      <c r="J563" s="11">
        <f t="shared" si="46"/>
        <v>7.3525550128670011E-3</v>
      </c>
      <c r="K563" s="28">
        <f t="shared" si="47"/>
        <v>5.2378532619317512E-3</v>
      </c>
      <c r="L563" s="28">
        <f t="shared" si="44"/>
        <v>4.4293727643340431E-3</v>
      </c>
    </row>
    <row r="564" spans="5:12">
      <c r="E564" s="8">
        <f>Prices!A564</f>
        <v>45019</v>
      </c>
      <c r="F564" s="5">
        <f>Prices!C564</f>
        <v>97.24</v>
      </c>
      <c r="G564" s="5">
        <f>Prices!D564</f>
        <v>189.19</v>
      </c>
      <c r="H564" s="27">
        <f t="shared" si="43"/>
        <v>38102.5</v>
      </c>
      <c r="I564" s="11">
        <f t="shared" si="45"/>
        <v>-8.1599347205223507E-3</v>
      </c>
      <c r="J564" s="11">
        <f t="shared" si="46"/>
        <v>-1.3659350398832201E-2</v>
      </c>
      <c r="K564" s="28">
        <f t="shared" si="47"/>
        <v>-1.226166867571386E-2</v>
      </c>
      <c r="L564" s="28">
        <f t="shared" si="44"/>
        <v>-1.1715412511503176E-2</v>
      </c>
    </row>
    <row r="565" spans="5:12">
      <c r="E565" s="8">
        <f>Prices!A565</f>
        <v>45020</v>
      </c>
      <c r="F565" s="5">
        <f>Prices!C565</f>
        <v>100.25</v>
      </c>
      <c r="G565" s="5">
        <f>Prices!D565</f>
        <v>193.88</v>
      </c>
      <c r="H565" s="27">
        <f t="shared" si="43"/>
        <v>39107</v>
      </c>
      <c r="I565" s="11">
        <f t="shared" si="45"/>
        <v>3.0954339777869246E-2</v>
      </c>
      <c r="J565" s="11">
        <f t="shared" si="46"/>
        <v>2.4789893757598169E-2</v>
      </c>
      <c r="K565" s="28">
        <f t="shared" si="47"/>
        <v>2.6363099534151304E-2</v>
      </c>
      <c r="L565" s="28">
        <f t="shared" si="44"/>
        <v>2.6968907106318593E-2</v>
      </c>
    </row>
    <row r="566" spans="5:12">
      <c r="E566" s="8">
        <f>Prices!A566</f>
        <v>45021</v>
      </c>
      <c r="F566" s="5">
        <f>Prices!C566</f>
        <v>102</v>
      </c>
      <c r="G566" s="5">
        <f>Prices!D566</f>
        <v>195.28</v>
      </c>
      <c r="H566" s="27">
        <f t="shared" si="43"/>
        <v>39492</v>
      </c>
      <c r="I566" s="11">
        <f t="shared" si="45"/>
        <v>1.7456359102244388E-2</v>
      </c>
      <c r="J566" s="11">
        <f t="shared" si="46"/>
        <v>7.2209614194347314E-3</v>
      </c>
      <c r="K566" s="28">
        <f t="shared" si="47"/>
        <v>9.8447848211317673E-3</v>
      </c>
      <c r="L566" s="28">
        <f t="shared" si="44"/>
        <v>1.08389780436315E-2</v>
      </c>
    </row>
    <row r="567" spans="5:12">
      <c r="E567" s="8">
        <f>Prices!A567</f>
        <v>45022</v>
      </c>
      <c r="F567" s="5">
        <f>Prices!C567</f>
        <v>103.29</v>
      </c>
      <c r="G567" s="5">
        <f>Prices!D567</f>
        <v>207.46</v>
      </c>
      <c r="H567" s="27">
        <f t="shared" si="43"/>
        <v>41448</v>
      </c>
      <c r="I567" s="11">
        <f t="shared" si="45"/>
        <v>1.2647058823529473E-2</v>
      </c>
      <c r="J567" s="11">
        <f t="shared" si="46"/>
        <v>6.2371978697255255E-2</v>
      </c>
      <c r="K567" s="28">
        <f t="shared" si="47"/>
        <v>4.9529018535399573E-2</v>
      </c>
      <c r="L567" s="28">
        <f t="shared" si="44"/>
        <v>4.4795173934491277E-2</v>
      </c>
    </row>
    <row r="568" spans="5:12">
      <c r="E568" s="8">
        <f>Prices!A568</f>
        <v>45023</v>
      </c>
      <c r="F568" s="5">
        <f>Prices!C568</f>
        <v>102.41</v>
      </c>
      <c r="G568" s="5">
        <f>Prices!D568</f>
        <v>194.77</v>
      </c>
      <c r="H568" s="27">
        <f t="shared" si="43"/>
        <v>39456.5</v>
      </c>
      <c r="I568" s="11">
        <f t="shared" si="45"/>
        <v>-8.5197018104367275E-3</v>
      </c>
      <c r="J568" s="11">
        <f t="shared" si="46"/>
        <v>-6.1168418008290738E-2</v>
      </c>
      <c r="K568" s="28">
        <f t="shared" si="47"/>
        <v>-4.8048156726500674E-2</v>
      </c>
      <c r="L568" s="28">
        <f t="shared" si="44"/>
        <v>-4.2558107363852259E-2</v>
      </c>
    </row>
    <row r="569" spans="5:12">
      <c r="E569" s="8">
        <f>Prices!A569</f>
        <v>45026</v>
      </c>
      <c r="F569" s="5">
        <f>Prices!C569</f>
        <v>103.95</v>
      </c>
      <c r="G569" s="5">
        <f>Prices!D569</f>
        <v>192.58</v>
      </c>
      <c r="H569" s="27">
        <f t="shared" si="43"/>
        <v>39282</v>
      </c>
      <c r="I569" s="11">
        <f t="shared" si="45"/>
        <v>1.5037593984962468E-2</v>
      </c>
      <c r="J569" s="11">
        <f t="shared" si="46"/>
        <v>-1.1244031421676837E-2</v>
      </c>
      <c r="K569" s="28">
        <f t="shared" si="47"/>
        <v>-4.4225919683702304E-3</v>
      </c>
      <c r="L569" s="28">
        <f t="shared" si="44"/>
        <v>-1.9539812859764609E-3</v>
      </c>
    </row>
    <row r="570" spans="5:12">
      <c r="E570" s="8">
        <f>Prices!A570</f>
        <v>45027</v>
      </c>
      <c r="F570" s="5">
        <f>Prices!C570</f>
        <v>101.1</v>
      </c>
      <c r="G570" s="5">
        <f>Prices!D570</f>
        <v>185.52</v>
      </c>
      <c r="H570" s="27">
        <f t="shared" si="43"/>
        <v>37938</v>
      </c>
      <c r="I570" s="11">
        <f t="shared" si="45"/>
        <v>-2.7417027417027499E-2</v>
      </c>
      <c r="J570" s="11">
        <f t="shared" si="46"/>
        <v>-3.6660089313532047E-2</v>
      </c>
      <c r="K570" s="28">
        <f t="shared" si="47"/>
        <v>-3.4214143882694364E-2</v>
      </c>
      <c r="L570" s="28">
        <f t="shared" si="44"/>
        <v>-3.3392844343051002E-2</v>
      </c>
    </row>
    <row r="571" spans="5:12">
      <c r="E571" s="8">
        <f>Prices!A571</f>
        <v>45028</v>
      </c>
      <c r="F571" s="5">
        <f>Prices!C571</f>
        <v>102.06</v>
      </c>
      <c r="G571" s="5">
        <f>Prices!D571</f>
        <v>185.06</v>
      </c>
      <c r="H571" s="27">
        <f t="shared" si="43"/>
        <v>37965</v>
      </c>
      <c r="I571" s="11">
        <f t="shared" si="45"/>
        <v>9.4955489614244118E-3</v>
      </c>
      <c r="J571" s="11">
        <f t="shared" si="46"/>
        <v>-2.4795170332040099E-3</v>
      </c>
      <c r="K571" s="28">
        <f t="shared" si="47"/>
        <v>7.116874901154515E-4</v>
      </c>
      <c r="L571" s="28">
        <f t="shared" si="44"/>
        <v>1.7534389482899977E-3</v>
      </c>
    </row>
    <row r="572" spans="5:12">
      <c r="E572" s="8">
        <f>Prices!A572</f>
        <v>45029</v>
      </c>
      <c r="F572" s="5">
        <f>Prices!C572</f>
        <v>102.17</v>
      </c>
      <c r="G572" s="5">
        <f>Prices!D572</f>
        <v>184.51</v>
      </c>
      <c r="H572" s="27">
        <f t="shared" si="43"/>
        <v>37893.5</v>
      </c>
      <c r="I572" s="11">
        <f t="shared" si="45"/>
        <v>1.0777973740936648E-3</v>
      </c>
      <c r="J572" s="11">
        <f t="shared" si="46"/>
        <v>-2.9720090781368818E-3</v>
      </c>
      <c r="K572" s="28">
        <f t="shared" si="47"/>
        <v>-1.8833135782957988E-3</v>
      </c>
      <c r="L572" s="28">
        <f t="shared" si="44"/>
        <v>-1.5404802286464584E-3</v>
      </c>
    </row>
    <row r="573" spans="5:12">
      <c r="E573" s="8">
        <f>Prices!A573</f>
        <v>45030</v>
      </c>
      <c r="F573" s="5">
        <f>Prices!C573</f>
        <v>99.92</v>
      </c>
      <c r="G573" s="5">
        <f>Prices!D573</f>
        <v>186.79</v>
      </c>
      <c r="H573" s="27">
        <f t="shared" si="43"/>
        <v>38010.5</v>
      </c>
      <c r="I573" s="11">
        <f t="shared" si="45"/>
        <v>-2.2022119996084957E-2</v>
      </c>
      <c r="J573" s="11">
        <f t="shared" si="46"/>
        <v>1.2357053818221241E-2</v>
      </c>
      <c r="K573" s="28">
        <f t="shared" si="47"/>
        <v>3.0876007758586566E-3</v>
      </c>
      <c r="L573" s="28">
        <f t="shared" si="44"/>
        <v>2.0467574353112781E-4</v>
      </c>
    </row>
    <row r="574" spans="5:12">
      <c r="E574" s="8">
        <f>Prices!A574</f>
        <v>45033</v>
      </c>
      <c r="F574" s="5">
        <f>Prices!C574</f>
        <v>97.83</v>
      </c>
      <c r="G574" s="5">
        <f>Prices!D574</f>
        <v>180.54</v>
      </c>
      <c r="H574" s="27">
        <f t="shared" si="43"/>
        <v>36864</v>
      </c>
      <c r="I574" s="11">
        <f t="shared" si="45"/>
        <v>-2.09167333867094E-2</v>
      </c>
      <c r="J574" s="11">
        <f t="shared" si="46"/>
        <v>-3.3460035333797315E-2</v>
      </c>
      <c r="K574" s="28">
        <f t="shared" si="47"/>
        <v>-3.0162718196287869E-2</v>
      </c>
      <c r="L574" s="28">
        <f t="shared" si="44"/>
        <v>-2.9026218849743879E-2</v>
      </c>
    </row>
    <row r="575" spans="5:12">
      <c r="E575" s="8">
        <f>Prices!A575</f>
        <v>45034</v>
      </c>
      <c r="F575" s="5">
        <f>Prices!C575</f>
        <v>102.4</v>
      </c>
      <c r="G575" s="5">
        <f>Prices!D575</f>
        <v>185.9</v>
      </c>
      <c r="H575" s="27">
        <f t="shared" si="43"/>
        <v>38125</v>
      </c>
      <c r="I575" s="11">
        <f t="shared" si="45"/>
        <v>4.6713687008075308E-2</v>
      </c>
      <c r="J575" s="11">
        <f t="shared" si="46"/>
        <v>2.9688711642849308E-2</v>
      </c>
      <c r="K575" s="28">
        <f t="shared" si="47"/>
        <v>3.4206814236111112E-2</v>
      </c>
      <c r="L575" s="28">
        <f t="shared" si="44"/>
        <v>3.5706713659652195E-2</v>
      </c>
    </row>
    <row r="576" spans="5:12">
      <c r="E576" s="8">
        <f>Prices!A576</f>
        <v>45035</v>
      </c>
      <c r="F576" s="5">
        <f>Prices!C576</f>
        <v>102.51</v>
      </c>
      <c r="G576" s="5">
        <f>Prices!D576</f>
        <v>185</v>
      </c>
      <c r="H576" s="27">
        <f t="shared" si="43"/>
        <v>38001</v>
      </c>
      <c r="I576" s="11">
        <f t="shared" si="45"/>
        <v>1.0742187499999944E-3</v>
      </c>
      <c r="J576" s="11">
        <f t="shared" si="46"/>
        <v>-4.841312533620256E-3</v>
      </c>
      <c r="K576" s="28">
        <f t="shared" si="47"/>
        <v>-3.2524590163934427E-3</v>
      </c>
      <c r="L576" s="28">
        <f t="shared" si="44"/>
        <v>-2.7502857666740549E-3</v>
      </c>
    </row>
    <row r="577" spans="5:12">
      <c r="E577" s="8">
        <f>Prices!A577</f>
        <v>45036</v>
      </c>
      <c r="F577" s="5">
        <f>Prices!C577</f>
        <v>102.74</v>
      </c>
      <c r="G577" s="5">
        <f>Prices!D577</f>
        <v>187.04</v>
      </c>
      <c r="H577" s="27">
        <f t="shared" si="43"/>
        <v>38330</v>
      </c>
      <c r="I577" s="11">
        <f t="shared" si="45"/>
        <v>2.2436835430688687E-3</v>
      </c>
      <c r="J577" s="11">
        <f t="shared" si="46"/>
        <v>1.1027027027026985E-2</v>
      </c>
      <c r="K577" s="28">
        <f t="shared" si="47"/>
        <v>8.6576669035025398E-3</v>
      </c>
      <c r="L577" s="28">
        <f t="shared" si="44"/>
        <v>7.9222836916153644E-3</v>
      </c>
    </row>
    <row r="578" spans="5:12">
      <c r="E578" s="8">
        <f>Prices!A578</f>
        <v>45037</v>
      </c>
      <c r="F578" s="5">
        <f>Prices!C578</f>
        <v>102.3</v>
      </c>
      <c r="G578" s="5">
        <f>Prices!D578</f>
        <v>184.31</v>
      </c>
      <c r="H578" s="27">
        <f t="shared" ref="H578:H641" si="48">$B$2*F578+$B$3*G578</f>
        <v>37876.5</v>
      </c>
      <c r="I578" s="11">
        <f t="shared" si="45"/>
        <v>-4.2826552462526543E-3</v>
      </c>
      <c r="J578" s="11">
        <f t="shared" si="46"/>
        <v>-1.4595808383233478E-2</v>
      </c>
      <c r="K578" s="28">
        <f t="shared" si="47"/>
        <v>-1.1831463605530916E-2</v>
      </c>
      <c r="L578" s="28">
        <f t="shared" ref="L578:L641" si="49">$D$2*I578+$D$3*J578</f>
        <v>-1.0950306698413639E-2</v>
      </c>
    </row>
    <row r="579" spans="5:12">
      <c r="E579" s="8">
        <f>Prices!A579</f>
        <v>45040</v>
      </c>
      <c r="F579" s="5">
        <f>Prices!C579</f>
        <v>104.3</v>
      </c>
      <c r="G579" s="5">
        <f>Prices!D579</f>
        <v>180.59</v>
      </c>
      <c r="H579" s="27">
        <f t="shared" si="48"/>
        <v>37518.5</v>
      </c>
      <c r="I579" s="11">
        <f t="shared" si="45"/>
        <v>1.9550342130987292E-2</v>
      </c>
      <c r="J579" s="11">
        <f t="shared" si="46"/>
        <v>-2.0183386685475552E-2</v>
      </c>
      <c r="K579" s="28">
        <f t="shared" si="47"/>
        <v>-9.4517708869615719E-3</v>
      </c>
      <c r="L579" s="28">
        <f t="shared" si="49"/>
        <v>-6.1382761920426455E-3</v>
      </c>
    </row>
    <row r="580" spans="5:12">
      <c r="E580" s="8">
        <f>Prices!A580</f>
        <v>45041</v>
      </c>
      <c r="F580" s="5">
        <f>Prices!C580</f>
        <v>103.81</v>
      </c>
      <c r="G580" s="5">
        <f>Prices!D580</f>
        <v>162.99</v>
      </c>
      <c r="H580" s="27">
        <f t="shared" si="48"/>
        <v>34829.5</v>
      </c>
      <c r="I580" s="11">
        <f t="shared" si="45"/>
        <v>-4.6979865771811591E-3</v>
      </c>
      <c r="J580" s="11">
        <f t="shared" si="46"/>
        <v>-9.7458331026081146E-2</v>
      </c>
      <c r="K580" s="28">
        <f t="shared" si="47"/>
        <v>-7.1671308820981647E-2</v>
      </c>
      <c r="L580" s="28">
        <f t="shared" si="49"/>
        <v>-6.4669329691429259E-2</v>
      </c>
    </row>
    <row r="581" spans="5:12">
      <c r="E581" s="8">
        <f>Prices!A581</f>
        <v>45042</v>
      </c>
      <c r="F581" s="5">
        <f>Prices!C581</f>
        <v>106.96</v>
      </c>
      <c r="G581" s="5">
        <f>Prices!D581</f>
        <v>165.08</v>
      </c>
      <c r="H581" s="27">
        <f t="shared" si="48"/>
        <v>35458</v>
      </c>
      <c r="I581" s="11">
        <f t="shared" si="45"/>
        <v>3.0343897505057234E-2</v>
      </c>
      <c r="J581" s="11">
        <f t="shared" si="46"/>
        <v>1.2822872568869275E-2</v>
      </c>
      <c r="K581" s="28">
        <f t="shared" si="47"/>
        <v>1.8045048019638524E-2</v>
      </c>
      <c r="L581" s="28">
        <f t="shared" si="49"/>
        <v>1.9016218587906711E-2</v>
      </c>
    </row>
    <row r="582" spans="5:12">
      <c r="E582" s="8">
        <f>Prices!A582</f>
        <v>45043</v>
      </c>
      <c r="F582" s="5">
        <f>Prices!C582</f>
        <v>106.21</v>
      </c>
      <c r="G582" s="5">
        <f>Prices!D582</f>
        <v>162.55000000000001</v>
      </c>
      <c r="H582" s="27">
        <f t="shared" si="48"/>
        <v>35003.5</v>
      </c>
      <c r="I582" s="11">
        <f t="shared" si="45"/>
        <v>-7.0119670905011222E-3</v>
      </c>
      <c r="J582" s="11">
        <f t="shared" si="46"/>
        <v>-1.5325902592682341E-2</v>
      </c>
      <c r="K582" s="28">
        <f t="shared" si="47"/>
        <v>-1.28179818376671E-2</v>
      </c>
      <c r="L582" s="28">
        <f t="shared" si="49"/>
        <v>-1.2387085969082985E-2</v>
      </c>
    </row>
    <row r="583" spans="5:12">
      <c r="E583" s="8">
        <f>Prices!A583</f>
        <v>45044</v>
      </c>
      <c r="F583" s="5">
        <f>Prices!C583</f>
        <v>102.57</v>
      </c>
      <c r="G583" s="5">
        <f>Prices!D583</f>
        <v>160.66999999999999</v>
      </c>
      <c r="H583" s="27">
        <f t="shared" si="48"/>
        <v>34357.5</v>
      </c>
      <c r="I583" s="11">
        <f t="shared" si="45"/>
        <v>-3.4271725826193394E-2</v>
      </c>
      <c r="J583" s="11">
        <f t="shared" si="46"/>
        <v>-1.1565672100892179E-2</v>
      </c>
      <c r="K583" s="28">
        <f t="shared" si="47"/>
        <v>-1.8455297327410115E-2</v>
      </c>
      <c r="L583" s="28">
        <f t="shared" si="49"/>
        <v>-1.9591826276222087E-2</v>
      </c>
    </row>
    <row r="584" spans="5:12">
      <c r="E584" s="8">
        <f>Prices!A584</f>
        <v>45047</v>
      </c>
      <c r="F584" s="5">
        <f>Prices!C584</f>
        <v>104.98</v>
      </c>
      <c r="G584" s="5">
        <f>Prices!D584</f>
        <v>153.75</v>
      </c>
      <c r="H584" s="27">
        <f t="shared" si="48"/>
        <v>33560.5</v>
      </c>
      <c r="I584" s="11">
        <f t="shared" si="45"/>
        <v>2.349614897143425E-2</v>
      </c>
      <c r="J584" s="11">
        <f t="shared" si="46"/>
        <v>-4.3069645857969678E-2</v>
      </c>
      <c r="K584" s="28">
        <f t="shared" si="47"/>
        <v>-2.319726406170414E-2</v>
      </c>
      <c r="L584" s="28">
        <f t="shared" si="49"/>
        <v>-1.9539915039582537E-2</v>
      </c>
    </row>
    <row r="585" spans="5:12">
      <c r="E585" s="8">
        <f>Prices!A585</f>
        <v>45048</v>
      </c>
      <c r="F585" s="5">
        <f>Prices!C585</f>
        <v>109.82</v>
      </c>
      <c r="G585" s="5">
        <f>Prices!D585</f>
        <v>160.19</v>
      </c>
      <c r="H585" s="27">
        <f t="shared" si="48"/>
        <v>35010.5</v>
      </c>
      <c r="I585" s="11">
        <f t="shared" si="45"/>
        <v>4.6104019813297668E-2</v>
      </c>
      <c r="J585" s="11">
        <f t="shared" si="46"/>
        <v>4.1886178861788602E-2</v>
      </c>
      <c r="K585" s="28">
        <f t="shared" si="47"/>
        <v>4.3205554148478119E-2</v>
      </c>
      <c r="L585" s="28">
        <f t="shared" si="49"/>
        <v>4.3377104681545195E-2</v>
      </c>
    </row>
    <row r="586" spans="5:12">
      <c r="E586" s="8">
        <f>Prices!A586</f>
        <v>45049</v>
      </c>
      <c r="F586" s="5">
        <f>Prices!C586</f>
        <v>105.45</v>
      </c>
      <c r="G586" s="5">
        <f>Prices!D586</f>
        <v>164.31</v>
      </c>
      <c r="H586" s="27">
        <f t="shared" si="48"/>
        <v>35191.5</v>
      </c>
      <c r="I586" s="11">
        <f t="shared" si="45"/>
        <v>-3.9792387543252511E-2</v>
      </c>
      <c r="J586" s="11">
        <f t="shared" si="46"/>
        <v>2.5719458143454676E-2</v>
      </c>
      <c r="K586" s="28">
        <f t="shared" si="47"/>
        <v>5.1698776081461279E-3</v>
      </c>
      <c r="L586" s="28">
        <f t="shared" si="49"/>
        <v>2.5622781176702514E-3</v>
      </c>
    </row>
    <row r="587" spans="5:12">
      <c r="E587" s="8">
        <f>Prices!A587</f>
        <v>45050</v>
      </c>
      <c r="F587" s="5">
        <f>Prices!C587</f>
        <v>102.05</v>
      </c>
      <c r="G587" s="5">
        <f>Prices!D587</f>
        <v>161.83000000000001</v>
      </c>
      <c r="H587" s="27">
        <f t="shared" si="48"/>
        <v>34479.5</v>
      </c>
      <c r="I587" s="11">
        <f t="shared" si="45"/>
        <v>-3.2242769084874404E-2</v>
      </c>
      <c r="J587" s="11">
        <f t="shared" si="46"/>
        <v>-1.5093420972551822E-2</v>
      </c>
      <c r="K587" s="28">
        <f t="shared" si="47"/>
        <v>-2.0232158333688532E-2</v>
      </c>
      <c r="L587" s="28">
        <f t="shared" si="49"/>
        <v>-2.1155386368261638E-2</v>
      </c>
    </row>
    <row r="588" spans="5:12">
      <c r="E588" s="8">
        <f>Prices!A588</f>
        <v>45051</v>
      </c>
      <c r="F588" s="5">
        <f>Prices!C588</f>
        <v>103.63</v>
      </c>
      <c r="G588" s="5">
        <f>Prices!D588</f>
        <v>160.31</v>
      </c>
      <c r="H588" s="27">
        <f t="shared" si="48"/>
        <v>34409.5</v>
      </c>
      <c r="I588" s="11">
        <f t="shared" si="45"/>
        <v>1.5482606565409097E-2</v>
      </c>
      <c r="J588" s="11">
        <f t="shared" si="46"/>
        <v>-9.3925724525737511E-3</v>
      </c>
      <c r="K588" s="28">
        <f t="shared" si="47"/>
        <v>-2.030191853130121E-3</v>
      </c>
      <c r="L588" s="28">
        <f t="shared" si="49"/>
        <v>-5.9967412014397779E-4</v>
      </c>
    </row>
    <row r="589" spans="5:12">
      <c r="E589" s="8">
        <f>Prices!A589</f>
        <v>45054</v>
      </c>
      <c r="F589" s="5">
        <f>Prices!C589</f>
        <v>103.65</v>
      </c>
      <c r="G589" s="5">
        <f>Prices!D589</f>
        <v>160.61000000000001</v>
      </c>
      <c r="H589" s="27">
        <f t="shared" si="48"/>
        <v>34456.5</v>
      </c>
      <c r="I589" s="11">
        <f t="shared" si="45"/>
        <v>1.9299430666805203E-4</v>
      </c>
      <c r="J589" s="11">
        <f t="shared" si="46"/>
        <v>1.8713742124634232E-3</v>
      </c>
      <c r="K589" s="28">
        <f t="shared" si="47"/>
        <v>1.3659018584983799E-3</v>
      </c>
      <c r="L589" s="28">
        <f t="shared" si="49"/>
        <v>1.2780991303350502E-3</v>
      </c>
    </row>
    <row r="590" spans="5:12">
      <c r="E590" s="8">
        <f>Prices!A590</f>
        <v>45055</v>
      </c>
      <c r="F590" s="5">
        <f>Prices!C590</f>
        <v>104</v>
      </c>
      <c r="G590" s="5">
        <f>Prices!D590</f>
        <v>161.19999999999999</v>
      </c>
      <c r="H590" s="27">
        <f t="shared" si="48"/>
        <v>34580</v>
      </c>
      <c r="I590" s="11">
        <f t="shared" si="45"/>
        <v>3.3767486734201089E-3</v>
      </c>
      <c r="J590" s="11">
        <f t="shared" si="46"/>
        <v>3.6734948010707612E-3</v>
      </c>
      <c r="K590" s="28">
        <f t="shared" si="47"/>
        <v>3.5842293906810036E-3</v>
      </c>
      <c r="L590" s="28">
        <f t="shared" si="49"/>
        <v>3.5686007406465882E-3</v>
      </c>
    </row>
    <row r="591" spans="5:12">
      <c r="E591" s="8">
        <f>Prices!A591</f>
        <v>45056</v>
      </c>
      <c r="F591" s="5">
        <f>Prices!C591</f>
        <v>105.65</v>
      </c>
      <c r="G591" s="5">
        <f>Prices!D591</f>
        <v>170.06</v>
      </c>
      <c r="H591" s="27">
        <f t="shared" si="48"/>
        <v>36074</v>
      </c>
      <c r="I591" s="11">
        <f t="shared" ref="I591:I654" si="50">(F591-F590)/F590</f>
        <v>1.586538461538467E-2</v>
      </c>
      <c r="J591" s="11">
        <f t="shared" ref="J591:J654" si="51">(G591-G590)/G590</f>
        <v>5.4962779156327635E-2</v>
      </c>
      <c r="K591" s="28">
        <f t="shared" ref="K591:K654" si="52">(H591-H590)/H590</f>
        <v>4.3204164256795838E-2</v>
      </c>
      <c r="L591" s="28">
        <f t="shared" si="49"/>
        <v>4.1142600615587076E-2</v>
      </c>
    </row>
    <row r="592" spans="5:12">
      <c r="E592" s="8">
        <f>Prices!A592</f>
        <v>45057</v>
      </c>
      <c r="F592" s="5">
        <f>Prices!C592</f>
        <v>105.83</v>
      </c>
      <c r="G592" s="5">
        <f>Prices!D592</f>
        <v>171.79</v>
      </c>
      <c r="H592" s="27">
        <f t="shared" si="48"/>
        <v>36351.5</v>
      </c>
      <c r="I592" s="11">
        <f t="shared" si="50"/>
        <v>1.7037387600567213E-3</v>
      </c>
      <c r="J592" s="11">
        <f t="shared" si="51"/>
        <v>1.0172880159943489E-2</v>
      </c>
      <c r="K592" s="28">
        <f t="shared" si="52"/>
        <v>7.6925209292010863E-3</v>
      </c>
      <c r="L592" s="28">
        <f t="shared" si="49"/>
        <v>7.1792012305037685E-3</v>
      </c>
    </row>
    <row r="593" spans="5:12">
      <c r="E593" s="8">
        <f>Prices!A593</f>
        <v>45058</v>
      </c>
      <c r="F593" s="5">
        <f>Prices!C593</f>
        <v>106.62</v>
      </c>
      <c r="G593" s="5">
        <f>Prices!D593</f>
        <v>169.15</v>
      </c>
      <c r="H593" s="27">
        <f t="shared" si="48"/>
        <v>36034.5</v>
      </c>
      <c r="I593" s="11">
        <f t="shared" si="50"/>
        <v>7.4648020410092251E-3</v>
      </c>
      <c r="J593" s="11">
        <f t="shared" si="51"/>
        <v>-1.536759997671568E-2</v>
      </c>
      <c r="K593" s="28">
        <f t="shared" si="52"/>
        <v>-8.7204104369833432E-3</v>
      </c>
      <c r="L593" s="28">
        <f t="shared" si="49"/>
        <v>-7.2967841051240325E-3</v>
      </c>
    </row>
    <row r="594" spans="5:12">
      <c r="E594" s="8">
        <f>Prices!A594</f>
        <v>45061</v>
      </c>
      <c r="F594" s="5">
        <f>Prices!C594</f>
        <v>110.19</v>
      </c>
      <c r="G594" s="5">
        <f>Prices!D594</f>
        <v>168.54</v>
      </c>
      <c r="H594" s="27">
        <f t="shared" si="48"/>
        <v>36300</v>
      </c>
      <c r="I594" s="11">
        <f t="shared" si="50"/>
        <v>3.3483398987056774E-2</v>
      </c>
      <c r="J594" s="11">
        <f t="shared" si="51"/>
        <v>-3.6062666272539973E-3</v>
      </c>
      <c r="K594" s="28">
        <f t="shared" si="52"/>
        <v>7.3679390584023641E-3</v>
      </c>
      <c r="L594" s="28">
        <f t="shared" si="49"/>
        <v>9.5042182739677079E-3</v>
      </c>
    </row>
    <row r="595" spans="5:12">
      <c r="E595" s="8">
        <f>Prices!A595</f>
        <v>45062</v>
      </c>
      <c r="F595" s="5">
        <f>Prices!C595</f>
        <v>112.18</v>
      </c>
      <c r="G595" s="5">
        <f>Prices!D595</f>
        <v>172.08</v>
      </c>
      <c r="H595" s="27">
        <f t="shared" si="48"/>
        <v>37030</v>
      </c>
      <c r="I595" s="11">
        <f t="shared" si="50"/>
        <v>1.8059715037662304E-2</v>
      </c>
      <c r="J595" s="11">
        <f t="shared" si="51"/>
        <v>2.1003915984336183E-2</v>
      </c>
      <c r="K595" s="28">
        <f t="shared" si="52"/>
        <v>2.0110192837465565E-2</v>
      </c>
      <c r="L595" s="28">
        <f t="shared" si="49"/>
        <v>1.9963197460235036E-2</v>
      </c>
    </row>
    <row r="596" spans="5:12">
      <c r="E596" s="8">
        <f>Prices!A596</f>
        <v>45063</v>
      </c>
      <c r="F596" s="5">
        <f>Prices!C596</f>
        <v>110.26</v>
      </c>
      <c r="G596" s="5">
        <f>Prices!D596</f>
        <v>167.98</v>
      </c>
      <c r="H596" s="27">
        <f t="shared" si="48"/>
        <v>36223</v>
      </c>
      <c r="I596" s="11">
        <f t="shared" si="50"/>
        <v>-1.7115350329827077E-2</v>
      </c>
      <c r="J596" s="11">
        <f t="shared" si="51"/>
        <v>-2.3826127382612868E-2</v>
      </c>
      <c r="K596" s="28">
        <f t="shared" si="52"/>
        <v>-2.1793140696732379E-2</v>
      </c>
      <c r="L596" s="28">
        <f t="shared" si="49"/>
        <v>-2.1453996500093771E-2</v>
      </c>
    </row>
    <row r="597" spans="5:12">
      <c r="E597" s="8">
        <f>Prices!A597</f>
        <v>45064</v>
      </c>
      <c r="F597" s="5">
        <f>Prices!C597</f>
        <v>111.2</v>
      </c>
      <c r="G597" s="5">
        <f>Prices!D597</f>
        <v>166.35</v>
      </c>
      <c r="H597" s="27">
        <f t="shared" si="48"/>
        <v>36072.5</v>
      </c>
      <c r="I597" s="11">
        <f t="shared" si="50"/>
        <v>8.5253038273172283E-3</v>
      </c>
      <c r="J597" s="11">
        <f t="shared" si="51"/>
        <v>-9.7035361352541712E-3</v>
      </c>
      <c r="K597" s="28">
        <f t="shared" si="52"/>
        <v>-4.154818761560335E-3</v>
      </c>
      <c r="L597" s="28">
        <f t="shared" si="49"/>
        <v>-3.2599910900848487E-3</v>
      </c>
    </row>
    <row r="598" spans="5:12">
      <c r="E598" s="8">
        <f>Prices!A598</f>
        <v>45065</v>
      </c>
      <c r="F598" s="5">
        <f>Prices!C598</f>
        <v>113.4</v>
      </c>
      <c r="G598" s="5">
        <f>Prices!D598</f>
        <v>166.52</v>
      </c>
      <c r="H598" s="27">
        <f t="shared" si="48"/>
        <v>36318</v>
      </c>
      <c r="I598" s="11">
        <f t="shared" si="50"/>
        <v>1.978417266187053E-2</v>
      </c>
      <c r="J598" s="11">
        <f t="shared" si="51"/>
        <v>1.0219416892095939E-3</v>
      </c>
      <c r="K598" s="28">
        <f t="shared" si="52"/>
        <v>6.8057384434125718E-3</v>
      </c>
      <c r="L598" s="28">
        <f t="shared" si="49"/>
        <v>7.6540302186191202E-3</v>
      </c>
    </row>
    <row r="599" spans="5:12">
      <c r="E599" s="8">
        <f>Prices!A599</f>
        <v>45068</v>
      </c>
      <c r="F599" s="5">
        <f>Prices!C599</f>
        <v>115.5</v>
      </c>
      <c r="G599" s="5">
        <f>Prices!D599</f>
        <v>173.86</v>
      </c>
      <c r="H599" s="27">
        <f t="shared" si="48"/>
        <v>37629</v>
      </c>
      <c r="I599" s="11">
        <f t="shared" si="50"/>
        <v>1.8518518518518469E-2</v>
      </c>
      <c r="J599" s="11">
        <f t="shared" si="51"/>
        <v>4.4078789334614475E-2</v>
      </c>
      <c r="K599" s="28">
        <f t="shared" si="52"/>
        <v>3.6097802742441766E-2</v>
      </c>
      <c r="L599" s="28">
        <f t="shared" si="49"/>
        <v>3.5043724201100149E-2</v>
      </c>
    </row>
    <row r="600" spans="5:12">
      <c r="E600" s="8">
        <f>Prices!A600</f>
        <v>45069</v>
      </c>
      <c r="F600" s="5">
        <f>Prices!C600</f>
        <v>118.15</v>
      </c>
      <c r="G600" s="5">
        <f>Prices!D600</f>
        <v>176.89</v>
      </c>
      <c r="H600" s="27">
        <f t="shared" si="48"/>
        <v>38348.5</v>
      </c>
      <c r="I600" s="11">
        <f t="shared" si="50"/>
        <v>2.2943722943722992E-2</v>
      </c>
      <c r="J600" s="11">
        <f t="shared" si="51"/>
        <v>1.7427815483722377E-2</v>
      </c>
      <c r="K600" s="28">
        <f t="shared" si="52"/>
        <v>1.9120890802306733E-2</v>
      </c>
      <c r="L600" s="28">
        <f t="shared" si="49"/>
        <v>1.937758289933832E-2</v>
      </c>
    </row>
    <row r="601" spans="5:12">
      <c r="E601" s="8">
        <f>Prices!A601</f>
        <v>45070</v>
      </c>
      <c r="F601" s="5">
        <f>Prices!C601</f>
        <v>116.25</v>
      </c>
      <c r="G601" s="5">
        <f>Prices!D601</f>
        <v>180.14</v>
      </c>
      <c r="H601" s="27">
        <f t="shared" si="48"/>
        <v>38646</v>
      </c>
      <c r="I601" s="11">
        <f t="shared" si="50"/>
        <v>-1.6081252644942916E-2</v>
      </c>
      <c r="J601" s="11">
        <f t="shared" si="51"/>
        <v>1.8373000169596927E-2</v>
      </c>
      <c r="K601" s="28">
        <f t="shared" si="52"/>
        <v>7.7578001747134829E-3</v>
      </c>
      <c r="L601" s="28">
        <f t="shared" si="49"/>
        <v>6.1940831093792057E-3</v>
      </c>
    </row>
    <row r="602" spans="5:12">
      <c r="E602" s="8">
        <f>Prices!A602</f>
        <v>45071</v>
      </c>
      <c r="F602" s="5">
        <f>Prices!C602</f>
        <v>115.01</v>
      </c>
      <c r="G602" s="5">
        <f>Prices!D602</f>
        <v>188.87</v>
      </c>
      <c r="H602" s="27">
        <f t="shared" si="48"/>
        <v>39831.5</v>
      </c>
      <c r="I602" s="11">
        <f t="shared" si="50"/>
        <v>-1.0666666666666623E-2</v>
      </c>
      <c r="J602" s="11">
        <f t="shared" si="51"/>
        <v>4.8462307094482175E-2</v>
      </c>
      <c r="K602" s="28">
        <f t="shared" si="52"/>
        <v>3.0675878486777417E-2</v>
      </c>
      <c r="L602" s="28">
        <f t="shared" si="49"/>
        <v>2.7561349782503422E-2</v>
      </c>
    </row>
    <row r="603" spans="5:12">
      <c r="E603" s="8">
        <f>Prices!A603</f>
        <v>45072</v>
      </c>
      <c r="F603" s="5">
        <f>Prices!C603</f>
        <v>114.99</v>
      </c>
      <c r="G603" s="5">
        <f>Prices!D603</f>
        <v>185.77</v>
      </c>
      <c r="H603" s="27">
        <f t="shared" si="48"/>
        <v>39364.5</v>
      </c>
      <c r="I603" s="11">
        <f t="shared" si="50"/>
        <v>-1.7389792191992203E-4</v>
      </c>
      <c r="J603" s="11">
        <f t="shared" si="51"/>
        <v>-1.6413406046486972E-2</v>
      </c>
      <c r="K603" s="28">
        <f t="shared" si="52"/>
        <v>-1.1724388988614538E-2</v>
      </c>
      <c r="L603" s="28">
        <f t="shared" si="49"/>
        <v>-1.06730516231175E-2</v>
      </c>
    </row>
    <row r="604" spans="5:12">
      <c r="E604" s="8">
        <f>Prices!A604</f>
        <v>45076</v>
      </c>
      <c r="F604" s="5">
        <f>Prices!C604</f>
        <v>116.75</v>
      </c>
      <c r="G604" s="5">
        <f>Prices!D604</f>
        <v>182.9</v>
      </c>
      <c r="H604" s="27">
        <f t="shared" si="48"/>
        <v>39110</v>
      </c>
      <c r="I604" s="11">
        <f t="shared" si="50"/>
        <v>1.5305678754674364E-2</v>
      </c>
      <c r="J604" s="11">
        <f t="shared" si="51"/>
        <v>-1.5449211390429049E-2</v>
      </c>
      <c r="K604" s="28">
        <f t="shared" si="52"/>
        <v>-6.4652161211243633E-3</v>
      </c>
      <c r="L604" s="28">
        <f t="shared" si="49"/>
        <v>-4.577948028849043E-3</v>
      </c>
    </row>
    <row r="605" spans="5:12">
      <c r="E605" s="8">
        <f>Prices!A605</f>
        <v>45077</v>
      </c>
      <c r="F605" s="5">
        <f>Prices!C605</f>
        <v>115</v>
      </c>
      <c r="G605" s="5">
        <f>Prices!D605</f>
        <v>184.47</v>
      </c>
      <c r="H605" s="27">
        <f t="shared" si="48"/>
        <v>39170.5</v>
      </c>
      <c r="I605" s="11">
        <f t="shared" si="50"/>
        <v>-1.4989293361884369E-2</v>
      </c>
      <c r="J605" s="11">
        <f t="shared" si="51"/>
        <v>8.5839256424275184E-3</v>
      </c>
      <c r="K605" s="28">
        <f t="shared" si="52"/>
        <v>1.5469189465609819E-3</v>
      </c>
      <c r="L605" s="28">
        <f t="shared" si="49"/>
        <v>2.5124518520666748E-4</v>
      </c>
    </row>
    <row r="606" spans="5:12">
      <c r="E606" s="8">
        <f>Prices!A606</f>
        <v>45078</v>
      </c>
      <c r="F606" s="5">
        <f>Prices!C606</f>
        <v>120.11</v>
      </c>
      <c r="G606" s="5">
        <f>Prices!D606</f>
        <v>193.17</v>
      </c>
      <c r="H606" s="27">
        <f t="shared" si="48"/>
        <v>40986.5</v>
      </c>
      <c r="I606" s="11">
        <f t="shared" si="50"/>
        <v>4.4434782608695648E-2</v>
      </c>
      <c r="J606" s="11">
        <f t="shared" si="51"/>
        <v>4.716214018539594E-2</v>
      </c>
      <c r="K606" s="28">
        <f t="shared" si="52"/>
        <v>4.636141994613293E-2</v>
      </c>
      <c r="L606" s="28">
        <f t="shared" si="49"/>
        <v>4.6198071630521587E-2</v>
      </c>
    </row>
    <row r="607" spans="5:12">
      <c r="E607" s="8">
        <f>Prices!A607</f>
        <v>45079</v>
      </c>
      <c r="F607" s="5">
        <f>Prices!C607</f>
        <v>121.66</v>
      </c>
      <c r="G607" s="5">
        <f>Prices!D607</f>
        <v>201.16</v>
      </c>
      <c r="H607" s="27">
        <f t="shared" si="48"/>
        <v>42340</v>
      </c>
      <c r="I607" s="11">
        <f t="shared" si="50"/>
        <v>1.2904837232536817E-2</v>
      </c>
      <c r="J607" s="11">
        <f t="shared" si="51"/>
        <v>4.1362530413625351E-2</v>
      </c>
      <c r="K607" s="28">
        <f t="shared" si="52"/>
        <v>3.3023068571358859E-2</v>
      </c>
      <c r="L607" s="28">
        <f t="shared" si="49"/>
        <v>3.1303282086773208E-2</v>
      </c>
    </row>
    <row r="608" spans="5:12">
      <c r="E608" s="8">
        <f>Prices!A608</f>
        <v>45082</v>
      </c>
      <c r="F608" s="5">
        <f>Prices!C608</f>
        <v>120.58</v>
      </c>
      <c r="G608" s="5">
        <f>Prices!D608</f>
        <v>203.93</v>
      </c>
      <c r="H608" s="27">
        <f t="shared" si="48"/>
        <v>42647.5</v>
      </c>
      <c r="I608" s="11">
        <f t="shared" si="50"/>
        <v>-8.877198750616459E-3</v>
      </c>
      <c r="J608" s="11">
        <f t="shared" si="51"/>
        <v>1.3770133227281817E-2</v>
      </c>
      <c r="K608" s="28">
        <f t="shared" si="52"/>
        <v>7.2626358053849791E-3</v>
      </c>
      <c r="L608" s="28">
        <f t="shared" si="49"/>
        <v>5.764736062562505E-3</v>
      </c>
    </row>
    <row r="609" spans="5:12">
      <c r="E609" s="8">
        <f>Prices!A609</f>
        <v>45083</v>
      </c>
      <c r="F609" s="5">
        <f>Prices!C609</f>
        <v>122.77</v>
      </c>
      <c r="G609" s="5">
        <f>Prices!D609</f>
        <v>207.52</v>
      </c>
      <c r="H609" s="27">
        <f t="shared" si="48"/>
        <v>43405</v>
      </c>
      <c r="I609" s="11">
        <f t="shared" si="50"/>
        <v>1.8162215956211626E-2</v>
      </c>
      <c r="J609" s="11">
        <f t="shared" si="51"/>
        <v>1.7604079831314682E-2</v>
      </c>
      <c r="K609" s="28">
        <f t="shared" si="52"/>
        <v>1.7761885221877015E-2</v>
      </c>
      <c r="L609" s="28">
        <f t="shared" si="49"/>
        <v>1.7801370238685311E-2</v>
      </c>
    </row>
    <row r="610" spans="5:12">
      <c r="E610" s="8">
        <f>Prices!A610</f>
        <v>45084</v>
      </c>
      <c r="F610" s="5">
        <f>Prices!C610</f>
        <v>124.25</v>
      </c>
      <c r="G610" s="5">
        <f>Prices!D610</f>
        <v>213.97</v>
      </c>
      <c r="H610" s="27">
        <f t="shared" si="48"/>
        <v>44520.5</v>
      </c>
      <c r="I610" s="11">
        <f t="shared" si="50"/>
        <v>1.2055062311639685E-2</v>
      </c>
      <c r="J610" s="11">
        <f t="shared" si="51"/>
        <v>3.108134155744019E-2</v>
      </c>
      <c r="K610" s="28">
        <f t="shared" si="52"/>
        <v>2.5699804170026496E-2</v>
      </c>
      <c r="L610" s="28">
        <f t="shared" si="49"/>
        <v>2.4355917031578477E-2</v>
      </c>
    </row>
    <row r="611" spans="5:12">
      <c r="E611" s="8">
        <f>Prices!A611</f>
        <v>45085</v>
      </c>
      <c r="F611" s="5">
        <f>Prices!C611</f>
        <v>125.3</v>
      </c>
      <c r="G611" s="5">
        <f>Prices!D611</f>
        <v>217.61</v>
      </c>
      <c r="H611" s="27">
        <f t="shared" si="48"/>
        <v>45171.5</v>
      </c>
      <c r="I611" s="11">
        <f t="shared" si="50"/>
        <v>8.4507042253520893E-3</v>
      </c>
      <c r="J611" s="11">
        <f t="shared" si="51"/>
        <v>1.7011730616441626E-2</v>
      </c>
      <c r="K611" s="28">
        <f t="shared" si="52"/>
        <v>1.462247728574477E-2</v>
      </c>
      <c r="L611" s="28">
        <f t="shared" si="49"/>
        <v>1.3985572106238362E-2</v>
      </c>
    </row>
    <row r="612" spans="5:12">
      <c r="E612" s="8">
        <f>Prices!A612</f>
        <v>45086</v>
      </c>
      <c r="F612" s="5">
        <f>Prices!C612</f>
        <v>126.61</v>
      </c>
      <c r="G612" s="5">
        <f>Prices!D612</f>
        <v>221.31</v>
      </c>
      <c r="H612" s="27">
        <f t="shared" si="48"/>
        <v>45857.5</v>
      </c>
      <c r="I612" s="11">
        <f t="shared" si="50"/>
        <v>1.0454908220271368E-2</v>
      </c>
      <c r="J612" s="11">
        <f t="shared" si="51"/>
        <v>1.7002895087541881E-2</v>
      </c>
      <c r="K612" s="28">
        <f t="shared" si="52"/>
        <v>1.518656675115947E-2</v>
      </c>
      <c r="L612" s="28">
        <f t="shared" si="49"/>
        <v>1.4688307411032213E-2</v>
      </c>
    </row>
    <row r="613" spans="5:12">
      <c r="E613" s="8">
        <f>Prices!A613</f>
        <v>45089</v>
      </c>
      <c r="F613" s="5">
        <f>Prices!C613</f>
        <v>121.23</v>
      </c>
      <c r="G613" s="5">
        <f>Prices!D613</f>
        <v>224.57</v>
      </c>
      <c r="H613" s="27">
        <f t="shared" si="48"/>
        <v>45808.5</v>
      </c>
      <c r="I613" s="11">
        <f t="shared" si="50"/>
        <v>-4.2492694099992068E-2</v>
      </c>
      <c r="J613" s="11">
        <f t="shared" si="51"/>
        <v>1.4730468573494153E-2</v>
      </c>
      <c r="K613" s="28">
        <f t="shared" si="52"/>
        <v>-1.0685275036798779E-3</v>
      </c>
      <c r="L613" s="28">
        <f t="shared" si="49"/>
        <v>-5.4968210988459061E-3</v>
      </c>
    </row>
    <row r="614" spans="5:12">
      <c r="E614" s="8">
        <f>Prices!A614</f>
        <v>45090</v>
      </c>
      <c r="F614" s="5">
        <f>Prices!C614</f>
        <v>124.25</v>
      </c>
      <c r="G614" s="5">
        <f>Prices!D614</f>
        <v>234.86</v>
      </c>
      <c r="H614" s="27">
        <f t="shared" si="48"/>
        <v>47654</v>
      </c>
      <c r="I614" s="11">
        <f t="shared" si="50"/>
        <v>2.4911325579476992E-2</v>
      </c>
      <c r="J614" s="11">
        <f t="shared" si="51"/>
        <v>4.5820902168588952E-2</v>
      </c>
      <c r="K614" s="28">
        <f t="shared" si="52"/>
        <v>4.0287282927840902E-2</v>
      </c>
      <c r="L614" s="28">
        <f t="shared" si="49"/>
        <v>3.8429768179591262E-2</v>
      </c>
    </row>
    <row r="615" spans="5:12">
      <c r="E615" s="8">
        <f>Prices!A615</f>
        <v>45091</v>
      </c>
      <c r="F615" s="5">
        <f>Prices!C615</f>
        <v>123.43</v>
      </c>
      <c r="G615" s="5">
        <f>Prices!D615</f>
        <v>244.4</v>
      </c>
      <c r="H615" s="27">
        <f t="shared" si="48"/>
        <v>49003</v>
      </c>
      <c r="I615" s="11">
        <f t="shared" si="50"/>
        <v>-6.5995975855130239E-3</v>
      </c>
      <c r="J615" s="11">
        <f t="shared" si="51"/>
        <v>4.0619943796304146E-2</v>
      </c>
      <c r="K615" s="28">
        <f t="shared" si="52"/>
        <v>2.8308221765224326E-2</v>
      </c>
      <c r="L615" s="28">
        <f t="shared" si="49"/>
        <v>2.3928742242573676E-2</v>
      </c>
    </row>
    <row r="616" spans="5:12">
      <c r="E616" s="8">
        <f>Prices!A616</f>
        <v>45092</v>
      </c>
      <c r="F616" s="5">
        <f>Prices!C616</f>
        <v>126.57</v>
      </c>
      <c r="G616" s="5">
        <f>Prices!D616</f>
        <v>249.83</v>
      </c>
      <c r="H616" s="27">
        <f t="shared" si="48"/>
        <v>50131.5</v>
      </c>
      <c r="I616" s="11">
        <f t="shared" si="50"/>
        <v>2.5439520375921464E-2</v>
      </c>
      <c r="J616" s="11">
        <f t="shared" si="51"/>
        <v>2.2217675941080223E-2</v>
      </c>
      <c r="K616" s="28">
        <f t="shared" si="52"/>
        <v>2.3029202293737117E-2</v>
      </c>
      <c r="L616" s="28">
        <f t="shared" si="49"/>
        <v>2.3356536109201374E-2</v>
      </c>
    </row>
    <row r="617" spans="5:12">
      <c r="E617" s="8">
        <f>Prices!A617</f>
        <v>45093</v>
      </c>
      <c r="F617" s="5">
        <f>Prices!C617</f>
        <v>126.66</v>
      </c>
      <c r="G617" s="5">
        <f>Prices!D617</f>
        <v>258.70999999999998</v>
      </c>
      <c r="H617" s="27">
        <f t="shared" si="48"/>
        <v>51472.5</v>
      </c>
      <c r="I617" s="11">
        <f t="shared" si="50"/>
        <v>7.1106897369047496E-4</v>
      </c>
      <c r="J617" s="11">
        <f t="shared" si="51"/>
        <v>3.5544170035624094E-2</v>
      </c>
      <c r="K617" s="28">
        <f t="shared" si="52"/>
        <v>2.674964842464319E-2</v>
      </c>
      <c r="L617" s="28">
        <f t="shared" si="49"/>
        <v>2.3231337391508688E-2</v>
      </c>
    </row>
    <row r="618" spans="5:12">
      <c r="E618" s="8">
        <f>Prices!A618</f>
        <v>45097</v>
      </c>
      <c r="F618" s="5">
        <f>Prices!C618</f>
        <v>126.42</v>
      </c>
      <c r="G618" s="5">
        <f>Prices!D618</f>
        <v>256.79000000000002</v>
      </c>
      <c r="H618" s="27">
        <f t="shared" si="48"/>
        <v>51160.5</v>
      </c>
      <c r="I618" s="11">
        <f t="shared" si="50"/>
        <v>-1.8948365703457674E-3</v>
      </c>
      <c r="J618" s="11">
        <f t="shared" si="51"/>
        <v>-7.4214371303774852E-3</v>
      </c>
      <c r="K618" s="28">
        <f t="shared" si="52"/>
        <v>-6.0614891446889117E-3</v>
      </c>
      <c r="L618" s="28">
        <f t="shared" si="49"/>
        <v>-5.4678899091422928E-3</v>
      </c>
    </row>
    <row r="619" spans="5:12">
      <c r="E619" s="8">
        <f>Prices!A619</f>
        <v>45098</v>
      </c>
      <c r="F619" s="5">
        <f>Prices!C619</f>
        <v>127.11</v>
      </c>
      <c r="G619" s="5">
        <f>Prices!D619</f>
        <v>255.9</v>
      </c>
      <c r="H619" s="27">
        <f t="shared" si="48"/>
        <v>51096</v>
      </c>
      <c r="I619" s="11">
        <f t="shared" si="50"/>
        <v>5.4579971523492938E-3</v>
      </c>
      <c r="J619" s="11">
        <f t="shared" si="51"/>
        <v>-3.4658670508976781E-3</v>
      </c>
      <c r="K619" s="28">
        <f t="shared" si="52"/>
        <v>-1.2607382648723135E-3</v>
      </c>
      <c r="L619" s="28">
        <f t="shared" si="49"/>
        <v>-3.1145233835089834E-4</v>
      </c>
    </row>
    <row r="620" spans="5:12">
      <c r="E620" s="8">
        <f>Prices!A620</f>
        <v>45099</v>
      </c>
      <c r="F620" s="5">
        <f>Prices!C620</f>
        <v>125.49</v>
      </c>
      <c r="G620" s="5">
        <f>Prices!D620</f>
        <v>260.54000000000002</v>
      </c>
      <c r="H620" s="27">
        <f t="shared" si="48"/>
        <v>51630</v>
      </c>
      <c r="I620" s="11">
        <f t="shared" si="50"/>
        <v>-1.27448666509323E-2</v>
      </c>
      <c r="J620" s="11">
        <f t="shared" si="51"/>
        <v>1.8132082844861331E-2</v>
      </c>
      <c r="K620" s="28">
        <f t="shared" si="52"/>
        <v>1.045091592296853E-2</v>
      </c>
      <c r="L620" s="28">
        <f t="shared" si="49"/>
        <v>7.2176738456010648E-3</v>
      </c>
    </row>
    <row r="621" spans="5:12">
      <c r="E621" s="8">
        <f>Prices!A621</f>
        <v>45100</v>
      </c>
      <c r="F621" s="5">
        <f>Prices!C621</f>
        <v>125.78</v>
      </c>
      <c r="G621" s="5">
        <f>Prices!D621</f>
        <v>274.45</v>
      </c>
      <c r="H621" s="27">
        <f t="shared" si="48"/>
        <v>53745.5</v>
      </c>
      <c r="I621" s="11">
        <f t="shared" si="50"/>
        <v>2.3109411108455358E-3</v>
      </c>
      <c r="J621" s="11">
        <f t="shared" si="51"/>
        <v>5.3389114915176047E-2</v>
      </c>
      <c r="K621" s="28">
        <f t="shared" si="52"/>
        <v>4.097423978307186E-2</v>
      </c>
      <c r="L621" s="28">
        <f t="shared" si="49"/>
        <v>3.5333960862094747E-2</v>
      </c>
    </row>
    <row r="622" spans="5:12">
      <c r="E622" s="8">
        <f>Prices!A622</f>
        <v>45103</v>
      </c>
      <c r="F622" s="5">
        <f>Prices!C622</f>
        <v>124.83</v>
      </c>
      <c r="G622" s="5">
        <f>Prices!D622</f>
        <v>259.45999999999998</v>
      </c>
      <c r="H622" s="27">
        <f t="shared" si="48"/>
        <v>51402</v>
      </c>
      <c r="I622" s="11">
        <f t="shared" si="50"/>
        <v>-7.5528700906344632E-3</v>
      </c>
      <c r="J622" s="11">
        <f t="shared" si="51"/>
        <v>-5.4618327564219381E-2</v>
      </c>
      <c r="K622" s="28">
        <f t="shared" si="52"/>
        <v>-4.3603650538184595E-2</v>
      </c>
      <c r="L622" s="28">
        <f t="shared" si="49"/>
        <v>-3.7981591714585761E-2</v>
      </c>
    </row>
    <row r="623" spans="5:12">
      <c r="E623" s="8">
        <f>Prices!A623</f>
        <v>45104</v>
      </c>
      <c r="F623" s="5">
        <f>Prices!C623</f>
        <v>130.15</v>
      </c>
      <c r="G623" s="5">
        <f>Prices!D623</f>
        <v>264.61</v>
      </c>
      <c r="H623" s="27">
        <f t="shared" si="48"/>
        <v>52706.5</v>
      </c>
      <c r="I623" s="11">
        <f t="shared" si="50"/>
        <v>4.2617960426179664E-2</v>
      </c>
      <c r="J623" s="11">
        <f t="shared" si="51"/>
        <v>1.984891698142309E-2</v>
      </c>
      <c r="K623" s="28">
        <f t="shared" si="52"/>
        <v>2.5378389945916503E-2</v>
      </c>
      <c r="L623" s="28">
        <f t="shared" si="49"/>
        <v>2.7897336813565307E-2</v>
      </c>
    </row>
    <row r="624" spans="5:12">
      <c r="E624" s="8">
        <f>Prices!A624</f>
        <v>45105</v>
      </c>
      <c r="F624" s="5">
        <f>Prices!C624</f>
        <v>129.33000000000001</v>
      </c>
      <c r="G624" s="5">
        <f>Prices!D624</f>
        <v>256.60000000000002</v>
      </c>
      <c r="H624" s="27">
        <f t="shared" si="48"/>
        <v>51423</v>
      </c>
      <c r="I624" s="11">
        <f t="shared" si="50"/>
        <v>-6.3004225893199626E-3</v>
      </c>
      <c r="J624" s="11">
        <f t="shared" si="51"/>
        <v>-3.0270964816144479E-2</v>
      </c>
      <c r="K624" s="28">
        <f t="shared" si="52"/>
        <v>-2.4351835162645972E-2</v>
      </c>
      <c r="L624" s="28">
        <f t="shared" si="49"/>
        <v>-2.1797838225927305E-2</v>
      </c>
    </row>
    <row r="625" spans="5:12">
      <c r="E625" s="8">
        <f>Prices!A625</f>
        <v>45106</v>
      </c>
      <c r="F625" s="5">
        <f>Prices!C625</f>
        <v>127.33</v>
      </c>
      <c r="G625" s="5">
        <f>Prices!D625</f>
        <v>241.05</v>
      </c>
      <c r="H625" s="27">
        <f t="shared" si="48"/>
        <v>48890.5</v>
      </c>
      <c r="I625" s="11">
        <f t="shared" si="50"/>
        <v>-1.5464316090621001E-2</v>
      </c>
      <c r="J625" s="11">
        <f t="shared" si="51"/>
        <v>-6.0600155884645401E-2</v>
      </c>
      <c r="K625" s="28">
        <f t="shared" si="52"/>
        <v>-4.9248390797891992E-2</v>
      </c>
      <c r="L625" s="28">
        <f t="shared" si="49"/>
        <v>-4.4645502847946272E-2</v>
      </c>
    </row>
    <row r="626" spans="5:12">
      <c r="E626" s="8">
        <f>Prices!A626</f>
        <v>45107</v>
      </c>
      <c r="F626" s="5">
        <f>Prices!C626</f>
        <v>129.18</v>
      </c>
      <c r="G626" s="5">
        <f>Prices!D626</f>
        <v>250.21</v>
      </c>
      <c r="H626" s="27">
        <f t="shared" si="48"/>
        <v>50449.5</v>
      </c>
      <c r="I626" s="11">
        <f t="shared" si="50"/>
        <v>1.4529176156443953E-2</v>
      </c>
      <c r="J626" s="11">
        <f t="shared" si="51"/>
        <v>3.8000414851690506E-2</v>
      </c>
      <c r="K626" s="28">
        <f t="shared" si="52"/>
        <v>3.1887585522749819E-2</v>
      </c>
      <c r="L626" s="28">
        <f t="shared" si="49"/>
        <v>2.9703782476329606E-2</v>
      </c>
    </row>
    <row r="627" spans="5:12">
      <c r="E627" s="8">
        <f>Prices!A627</f>
        <v>45110</v>
      </c>
      <c r="F627" s="5">
        <f>Prices!C627</f>
        <v>129.04</v>
      </c>
      <c r="G627" s="5">
        <f>Prices!D627</f>
        <v>256.24</v>
      </c>
      <c r="H627" s="27">
        <f t="shared" si="48"/>
        <v>51340</v>
      </c>
      <c r="I627" s="11">
        <f t="shared" si="50"/>
        <v>-1.0837590958353829E-3</v>
      </c>
      <c r="J627" s="11">
        <f t="shared" si="51"/>
        <v>2.4099756204787982E-2</v>
      </c>
      <c r="K627" s="28">
        <f t="shared" si="52"/>
        <v>1.765131468101765E-2</v>
      </c>
      <c r="L627" s="28">
        <f t="shared" si="49"/>
        <v>1.5197866914604802E-2</v>
      </c>
    </row>
    <row r="628" spans="5:12">
      <c r="E628" s="8">
        <f>Prices!A628</f>
        <v>45112</v>
      </c>
      <c r="F628" s="5">
        <f>Prices!C628</f>
        <v>127.9</v>
      </c>
      <c r="G628" s="5">
        <f>Prices!D628</f>
        <v>257.5</v>
      </c>
      <c r="H628" s="27">
        <f t="shared" si="48"/>
        <v>51415</v>
      </c>
      <c r="I628" s="11">
        <f t="shared" si="50"/>
        <v>-8.8344699318039857E-3</v>
      </c>
      <c r="J628" s="11">
        <f t="shared" si="51"/>
        <v>4.9172650640024618E-3</v>
      </c>
      <c r="K628" s="28">
        <f t="shared" si="52"/>
        <v>1.460849240358395E-3</v>
      </c>
      <c r="L628" s="28">
        <f t="shared" si="49"/>
        <v>5.6290691708356898E-5</v>
      </c>
    </row>
    <row r="629" spans="5:12">
      <c r="E629" s="8">
        <f>Prices!A629</f>
        <v>45113</v>
      </c>
      <c r="F629" s="5">
        <f>Prices!C629</f>
        <v>130.36000000000001</v>
      </c>
      <c r="G629" s="5">
        <f>Prices!D629</f>
        <v>261.77</v>
      </c>
      <c r="H629" s="27">
        <f t="shared" si="48"/>
        <v>52301.5</v>
      </c>
      <c r="I629" s="11">
        <f t="shared" si="50"/>
        <v>1.9233776387803034E-2</v>
      </c>
      <c r="J629" s="11">
        <f t="shared" si="51"/>
        <v>1.658252427184459E-2</v>
      </c>
      <c r="K629" s="28">
        <f t="shared" si="52"/>
        <v>1.7242049985412816E-2</v>
      </c>
      <c r="L629" s="28">
        <f t="shared" si="49"/>
        <v>1.7519691007103419E-2</v>
      </c>
    </row>
    <row r="630" spans="5:12">
      <c r="E630" s="8">
        <f>Prices!A630</f>
        <v>45114</v>
      </c>
      <c r="F630" s="5">
        <f>Prices!C630</f>
        <v>130.22</v>
      </c>
      <c r="G630" s="5">
        <f>Prices!D630</f>
        <v>279.82</v>
      </c>
      <c r="H630" s="27">
        <f t="shared" si="48"/>
        <v>54995</v>
      </c>
      <c r="I630" s="11">
        <f t="shared" si="50"/>
        <v>-1.0739490641302144E-3</v>
      </c>
      <c r="J630" s="11">
        <f t="shared" si="51"/>
        <v>6.8953661611338243E-2</v>
      </c>
      <c r="K630" s="28">
        <f t="shared" si="52"/>
        <v>5.1499478982438361E-2</v>
      </c>
      <c r="L630" s="28">
        <f t="shared" si="49"/>
        <v>4.4200245336937519E-2</v>
      </c>
    </row>
    <row r="631" spans="5:12">
      <c r="E631" s="8">
        <f>Prices!A631</f>
        <v>45117</v>
      </c>
      <c r="F631" s="5">
        <f>Prices!C631</f>
        <v>130.38</v>
      </c>
      <c r="G631" s="5">
        <f>Prices!D631</f>
        <v>282.48</v>
      </c>
      <c r="H631" s="27">
        <f t="shared" si="48"/>
        <v>55410</v>
      </c>
      <c r="I631" s="11">
        <f t="shared" si="50"/>
        <v>1.228689909384093E-3</v>
      </c>
      <c r="J631" s="11">
        <f t="shared" si="51"/>
        <v>9.5061110714031345E-3</v>
      </c>
      <c r="K631" s="28">
        <f t="shared" si="52"/>
        <v>7.5461405582325667E-3</v>
      </c>
      <c r="L631" s="28">
        <f t="shared" si="49"/>
        <v>6.5802015662003799E-3</v>
      </c>
    </row>
    <row r="632" spans="5:12">
      <c r="E632" s="8">
        <f>Prices!A632</f>
        <v>45118</v>
      </c>
      <c r="F632" s="5">
        <f>Prices!C632</f>
        <v>128.36000000000001</v>
      </c>
      <c r="G632" s="5">
        <f>Prices!D632</f>
        <v>276.54000000000002</v>
      </c>
      <c r="H632" s="27">
        <f t="shared" si="48"/>
        <v>54317</v>
      </c>
      <c r="I632" s="11">
        <f t="shared" si="50"/>
        <v>-1.5493173799662386E-2</v>
      </c>
      <c r="J632" s="11">
        <f t="shared" si="51"/>
        <v>-2.1028037383177562E-2</v>
      </c>
      <c r="K632" s="28">
        <f t="shared" si="52"/>
        <v>-1.9725681284966611E-2</v>
      </c>
      <c r="L632" s="28">
        <f t="shared" si="49"/>
        <v>-1.9071569341740192E-2</v>
      </c>
    </row>
    <row r="633" spans="5:12">
      <c r="E633" s="8">
        <f>Prices!A633</f>
        <v>45119</v>
      </c>
      <c r="F633" s="5">
        <f>Prices!C633</f>
        <v>129.78</v>
      </c>
      <c r="G633" s="5">
        <f>Prices!D633</f>
        <v>274.43</v>
      </c>
      <c r="H633" s="27">
        <f t="shared" si="48"/>
        <v>54142.5</v>
      </c>
      <c r="I633" s="11">
        <f t="shared" si="50"/>
        <v>1.1062636335306851E-2</v>
      </c>
      <c r="J633" s="11">
        <f t="shared" si="51"/>
        <v>-7.6299992767773685E-3</v>
      </c>
      <c r="K633" s="28">
        <f t="shared" si="52"/>
        <v>-3.2126221993114493E-3</v>
      </c>
      <c r="L633" s="28">
        <f t="shared" si="49"/>
        <v>-1.0225113715288765E-3</v>
      </c>
    </row>
    <row r="634" spans="5:12">
      <c r="E634" s="8">
        <f>Prices!A634</f>
        <v>45120</v>
      </c>
      <c r="F634" s="5">
        <f>Prices!C634</f>
        <v>127.13</v>
      </c>
      <c r="G634" s="5">
        <f>Prices!D634</f>
        <v>269.61</v>
      </c>
      <c r="H634" s="27">
        <f t="shared" si="48"/>
        <v>53154.5</v>
      </c>
      <c r="I634" s="11">
        <f t="shared" si="50"/>
        <v>-2.041917090460784E-2</v>
      </c>
      <c r="J634" s="11">
        <f t="shared" si="51"/>
        <v>-1.7563677440513039E-2</v>
      </c>
      <c r="K634" s="28">
        <f t="shared" si="52"/>
        <v>-1.8248141478505796E-2</v>
      </c>
      <c r="L634" s="28">
        <f t="shared" si="49"/>
        <v>-1.8573039572160499E-2</v>
      </c>
    </row>
    <row r="635" spans="5:12">
      <c r="E635" s="8">
        <f>Prices!A635</f>
        <v>45121</v>
      </c>
      <c r="F635" s="5">
        <f>Prices!C635</f>
        <v>128.78</v>
      </c>
      <c r="G635" s="5">
        <f>Prices!D635</f>
        <v>269.79000000000002</v>
      </c>
      <c r="H635" s="27">
        <f t="shared" si="48"/>
        <v>53346.5</v>
      </c>
      <c r="I635" s="11">
        <f t="shared" si="50"/>
        <v>1.2978840556910294E-2</v>
      </c>
      <c r="J635" s="11">
        <f t="shared" si="51"/>
        <v>6.6763102258820823E-4</v>
      </c>
      <c r="K635" s="28">
        <f t="shared" si="52"/>
        <v>3.6121118625892447E-3</v>
      </c>
      <c r="L635" s="28">
        <f t="shared" si="49"/>
        <v>5.0194072934756197E-3</v>
      </c>
    </row>
    <row r="636" spans="5:12">
      <c r="E636" s="8">
        <f>Prices!A636</f>
        <v>45124</v>
      </c>
      <c r="F636" s="5">
        <f>Prices!C636</f>
        <v>130.80000000000001</v>
      </c>
      <c r="G636" s="5">
        <f>Prices!D636</f>
        <v>271.99</v>
      </c>
      <c r="H636" s="27">
        <f t="shared" si="48"/>
        <v>53878.5</v>
      </c>
      <c r="I636" s="11">
        <f t="shared" si="50"/>
        <v>1.568566547600567E-2</v>
      </c>
      <c r="J636" s="11">
        <f t="shared" si="51"/>
        <v>8.1544905296711823E-3</v>
      </c>
      <c r="K636" s="28">
        <f t="shared" si="52"/>
        <v>9.9725380296739243E-3</v>
      </c>
      <c r="L636" s="28">
        <f t="shared" si="49"/>
        <v>1.0816616320966546E-2</v>
      </c>
    </row>
    <row r="637" spans="5:12">
      <c r="E637" s="8">
        <f>Prices!A637</f>
        <v>45125</v>
      </c>
      <c r="F637" s="5">
        <f>Prices!C637</f>
        <v>134.30000000000001</v>
      </c>
      <c r="G637" s="5">
        <f>Prices!D637</f>
        <v>277.89999999999998</v>
      </c>
      <c r="H637" s="27">
        <f t="shared" si="48"/>
        <v>55115</v>
      </c>
      <c r="I637" s="11">
        <f t="shared" si="50"/>
        <v>2.6758409785932719E-2</v>
      </c>
      <c r="J637" s="11">
        <f t="shared" si="51"/>
        <v>2.1728740027206764E-2</v>
      </c>
      <c r="K637" s="28">
        <f t="shared" si="52"/>
        <v>2.2949785164768879E-2</v>
      </c>
      <c r="L637" s="28">
        <f t="shared" si="49"/>
        <v>2.3506631748195075E-2</v>
      </c>
    </row>
    <row r="638" spans="5:12">
      <c r="E638" s="8">
        <f>Prices!A638</f>
        <v>45126</v>
      </c>
      <c r="F638" s="5">
        <f>Prices!C638</f>
        <v>134.68</v>
      </c>
      <c r="G638" s="5">
        <f>Prices!D638</f>
        <v>281.38</v>
      </c>
      <c r="H638" s="27">
        <f t="shared" si="48"/>
        <v>55675</v>
      </c>
      <c r="I638" s="11">
        <f t="shared" si="50"/>
        <v>2.8294862248696606E-3</v>
      </c>
      <c r="J638" s="11">
        <f t="shared" si="51"/>
        <v>1.2522490104354151E-2</v>
      </c>
      <c r="K638" s="28">
        <f t="shared" si="52"/>
        <v>1.0160573346638845E-2</v>
      </c>
      <c r="L638" s="28">
        <f t="shared" si="49"/>
        <v>9.0961992790081301E-3</v>
      </c>
    </row>
    <row r="639" spans="5:12">
      <c r="E639" s="8">
        <f>Prices!A639</f>
        <v>45127</v>
      </c>
      <c r="F639" s="5">
        <f>Prices!C639</f>
        <v>133.56</v>
      </c>
      <c r="G639" s="5">
        <f>Prices!D639</f>
        <v>290.38</v>
      </c>
      <c r="H639" s="27">
        <f t="shared" si="48"/>
        <v>56913</v>
      </c>
      <c r="I639" s="11">
        <f t="shared" si="50"/>
        <v>-8.3160083160083494E-3</v>
      </c>
      <c r="J639" s="11">
        <f t="shared" si="51"/>
        <v>3.1985215722510486E-2</v>
      </c>
      <c r="K639" s="28">
        <f t="shared" si="52"/>
        <v>2.2236192186798384E-2</v>
      </c>
      <c r="L639" s="28">
        <f t="shared" si="49"/>
        <v>1.7739506560498327E-2</v>
      </c>
    </row>
    <row r="640" spans="5:12">
      <c r="E640" s="8">
        <f>Prices!A640</f>
        <v>45128</v>
      </c>
      <c r="F640" s="5">
        <f>Prices!C640</f>
        <v>132.83000000000001</v>
      </c>
      <c r="G640" s="5">
        <f>Prices!D640</f>
        <v>293.33999999999997</v>
      </c>
      <c r="H640" s="27">
        <f t="shared" si="48"/>
        <v>57283.999999999993</v>
      </c>
      <c r="I640" s="11">
        <f t="shared" si="50"/>
        <v>-5.4657082958968987E-3</v>
      </c>
      <c r="J640" s="11">
        <f t="shared" si="51"/>
        <v>1.0193539499965492E-2</v>
      </c>
      <c r="K640" s="28">
        <f t="shared" si="52"/>
        <v>6.5187215574647748E-3</v>
      </c>
      <c r="L640" s="28">
        <f t="shared" si="49"/>
        <v>4.6582959653640498E-3</v>
      </c>
    </row>
    <row r="641" spans="5:12">
      <c r="E641" s="8">
        <f>Prices!A641</f>
        <v>45131</v>
      </c>
      <c r="F641" s="5">
        <f>Prices!C641</f>
        <v>135.36000000000001</v>
      </c>
      <c r="G641" s="5">
        <f>Prices!D641</f>
        <v>291.26</v>
      </c>
      <c r="H641" s="27">
        <f t="shared" si="48"/>
        <v>57225</v>
      </c>
      <c r="I641" s="11">
        <f t="shared" si="50"/>
        <v>1.9046902055258608E-2</v>
      </c>
      <c r="J641" s="11">
        <f t="shared" si="51"/>
        <v>-7.0907479375468202E-3</v>
      </c>
      <c r="K641" s="28">
        <f t="shared" si="52"/>
        <v>-1.0299560086584863E-3</v>
      </c>
      <c r="L641" s="28">
        <f t="shared" si="49"/>
        <v>2.1484096528056173E-3</v>
      </c>
    </row>
    <row r="642" spans="5:12">
      <c r="E642" s="8">
        <f>Prices!A642</f>
        <v>45132</v>
      </c>
      <c r="F642" s="5">
        <f>Prices!C642</f>
        <v>129.96</v>
      </c>
      <c r="G642" s="5">
        <f>Prices!D642</f>
        <v>262.89999999999998</v>
      </c>
      <c r="H642" s="27">
        <f t="shared" ref="H642:H705" si="53">$B$2*F642+$B$3*G642</f>
        <v>52431</v>
      </c>
      <c r="I642" s="11">
        <f t="shared" si="50"/>
        <v>-3.9893617021276633E-2</v>
      </c>
      <c r="J642" s="11">
        <f t="shared" si="51"/>
        <v>-9.7370047380347505E-2</v>
      </c>
      <c r="K642" s="28">
        <f t="shared" si="52"/>
        <v>-8.3774574049803402E-2</v>
      </c>
      <c r="L642" s="28">
        <f t="shared" ref="L642:L705" si="54">$D$2*I642+$D$3*J642</f>
        <v>-7.705323244233496E-2</v>
      </c>
    </row>
    <row r="643" spans="5:12">
      <c r="E643" s="8">
        <f>Prices!A643</f>
        <v>45133</v>
      </c>
      <c r="F643" s="5">
        <f>Prices!C643</f>
        <v>130</v>
      </c>
      <c r="G643" s="5">
        <f>Prices!D643</f>
        <v>260.02</v>
      </c>
      <c r="H643" s="27">
        <f t="shared" si="53"/>
        <v>52003</v>
      </c>
      <c r="I643" s="11">
        <f t="shared" si="50"/>
        <v>3.0778701138805815E-4</v>
      </c>
      <c r="J643" s="11">
        <f t="shared" si="51"/>
        <v>-1.0954735640928094E-2</v>
      </c>
      <c r="K643" s="28">
        <f t="shared" si="52"/>
        <v>-8.1631096107264781E-3</v>
      </c>
      <c r="L643" s="28">
        <f t="shared" si="54"/>
        <v>-6.9736500544922342E-3</v>
      </c>
    </row>
    <row r="644" spans="5:12">
      <c r="E644" s="8">
        <f>Prices!A644</f>
        <v>45134</v>
      </c>
      <c r="F644" s="5">
        <f>Prices!C644</f>
        <v>128.80000000000001</v>
      </c>
      <c r="G644" s="5">
        <f>Prices!D644</f>
        <v>269.06</v>
      </c>
      <c r="H644" s="27">
        <f t="shared" si="53"/>
        <v>53239</v>
      </c>
      <c r="I644" s="11">
        <f t="shared" si="50"/>
        <v>-9.2307692307691432E-3</v>
      </c>
      <c r="J644" s="11">
        <f t="shared" si="51"/>
        <v>3.4766556418737105E-2</v>
      </c>
      <c r="K644" s="28">
        <f t="shared" si="52"/>
        <v>2.3767859546564622E-2</v>
      </c>
      <c r="L644" s="28">
        <f t="shared" si="54"/>
        <v>1.921434627965669E-2</v>
      </c>
    </row>
    <row r="645" spans="5:12">
      <c r="E645" s="8">
        <f>Prices!A645</f>
        <v>45135</v>
      </c>
      <c r="F645" s="5">
        <f>Prices!C645</f>
        <v>129.13</v>
      </c>
      <c r="G645" s="5">
        <f>Prices!D645</f>
        <v>265.27999999999997</v>
      </c>
      <c r="H645" s="27">
        <f t="shared" si="53"/>
        <v>52704.999999999993</v>
      </c>
      <c r="I645" s="11">
        <f t="shared" si="50"/>
        <v>2.5621118012421123E-3</v>
      </c>
      <c r="J645" s="11">
        <f t="shared" si="51"/>
        <v>-1.4048911023563627E-2</v>
      </c>
      <c r="K645" s="28">
        <f t="shared" si="52"/>
        <v>-1.0030240988748986E-2</v>
      </c>
      <c r="L645" s="28">
        <f t="shared" si="54"/>
        <v>-8.177233284456794E-3</v>
      </c>
    </row>
    <row r="646" spans="5:12">
      <c r="E646" s="8">
        <f>Prices!A646</f>
        <v>45138</v>
      </c>
      <c r="F646" s="5">
        <f>Prices!C646</f>
        <v>128.15</v>
      </c>
      <c r="G646" s="5">
        <f>Prices!D646</f>
        <v>264.35000000000002</v>
      </c>
      <c r="H646" s="27">
        <f t="shared" si="53"/>
        <v>52467.5</v>
      </c>
      <c r="I646" s="11">
        <f t="shared" si="50"/>
        <v>-7.5892511422596589E-3</v>
      </c>
      <c r="J646" s="11">
        <f t="shared" si="51"/>
        <v>-3.5057297949334667E-3</v>
      </c>
      <c r="K646" s="28">
        <f t="shared" si="52"/>
        <v>-4.5062138317046342E-3</v>
      </c>
      <c r="L646" s="28">
        <f t="shared" si="54"/>
        <v>-4.9491762127215986E-3</v>
      </c>
    </row>
    <row r="647" spans="5:12">
      <c r="E647" s="8">
        <f>Prices!A647</f>
        <v>45139</v>
      </c>
      <c r="F647" s="5">
        <f>Prices!C647</f>
        <v>128.25</v>
      </c>
      <c r="G647" s="5">
        <f>Prices!D647</f>
        <v>255.71</v>
      </c>
      <c r="H647" s="27">
        <f t="shared" si="53"/>
        <v>51181.5</v>
      </c>
      <c r="I647" s="11">
        <f t="shared" si="50"/>
        <v>7.803355442839977E-4</v>
      </c>
      <c r="J647" s="11">
        <f t="shared" si="51"/>
        <v>-3.2683941743900186E-2</v>
      </c>
      <c r="K647" s="28">
        <f t="shared" si="52"/>
        <v>-2.451041120693763E-2</v>
      </c>
      <c r="L647" s="28">
        <f t="shared" si="54"/>
        <v>-2.0854962030808531E-2</v>
      </c>
    </row>
    <row r="648" spans="5:12">
      <c r="E648" s="8">
        <f>Prices!A648</f>
        <v>45140</v>
      </c>
      <c r="F648" s="5">
        <f>Prices!C648</f>
        <v>132.21</v>
      </c>
      <c r="G648" s="5">
        <f>Prices!D648</f>
        <v>266.44</v>
      </c>
      <c r="H648" s="27">
        <f t="shared" si="53"/>
        <v>53187</v>
      </c>
      <c r="I648" s="11">
        <f t="shared" si="50"/>
        <v>3.0877192982456201E-2</v>
      </c>
      <c r="J648" s="11">
        <f t="shared" si="51"/>
        <v>4.1961597121739427E-2</v>
      </c>
      <c r="K648" s="28">
        <f t="shared" si="52"/>
        <v>3.9184080185223173E-2</v>
      </c>
      <c r="L648" s="28">
        <f t="shared" si="54"/>
        <v>3.8043473010880881E-2</v>
      </c>
    </row>
    <row r="649" spans="5:12">
      <c r="E649" s="8">
        <f>Prices!A649</f>
        <v>45141</v>
      </c>
      <c r="F649" s="5">
        <f>Prices!C649</f>
        <v>133.68</v>
      </c>
      <c r="G649" s="5">
        <f>Prices!D649</f>
        <v>267.43</v>
      </c>
      <c r="H649" s="27">
        <f t="shared" si="53"/>
        <v>53482.5</v>
      </c>
      <c r="I649" s="11">
        <f t="shared" si="50"/>
        <v>1.1118674835488986E-2</v>
      </c>
      <c r="J649" s="11">
        <f t="shared" si="51"/>
        <v>3.715658309563163E-3</v>
      </c>
      <c r="K649" s="28">
        <f t="shared" si="52"/>
        <v>5.5558689153364545E-3</v>
      </c>
      <c r="L649" s="28">
        <f t="shared" si="54"/>
        <v>6.3324825590974181E-3</v>
      </c>
    </row>
    <row r="650" spans="5:12">
      <c r="E650" s="8">
        <f>Prices!A650</f>
        <v>45142</v>
      </c>
      <c r="F650" s="5">
        <f>Prices!C650</f>
        <v>131.69</v>
      </c>
      <c r="G650" s="5">
        <f>Prices!D650</f>
        <v>261.07</v>
      </c>
      <c r="H650" s="27">
        <f t="shared" si="53"/>
        <v>52329.5</v>
      </c>
      <c r="I650" s="11">
        <f t="shared" si="50"/>
        <v>-1.4886295631358536E-2</v>
      </c>
      <c r="J650" s="11">
        <f t="shared" si="51"/>
        <v>-2.3781924241857731E-2</v>
      </c>
      <c r="K650" s="28">
        <f t="shared" si="52"/>
        <v>-2.1558453699808348E-2</v>
      </c>
      <c r="L650" s="28">
        <f t="shared" si="54"/>
        <v>-2.0637490269397589E-2</v>
      </c>
    </row>
    <row r="651" spans="5:12">
      <c r="E651" s="8">
        <f>Prices!A651</f>
        <v>45145</v>
      </c>
      <c r="F651" s="5">
        <f>Prices!C651</f>
        <v>128.21</v>
      </c>
      <c r="G651" s="5">
        <f>Prices!D651</f>
        <v>254.11</v>
      </c>
      <c r="H651" s="27">
        <f t="shared" si="53"/>
        <v>50937.5</v>
      </c>
      <c r="I651" s="11">
        <f t="shared" si="50"/>
        <v>-2.6425696711975016E-2</v>
      </c>
      <c r="J651" s="11">
        <f t="shared" si="51"/>
        <v>-2.6659516604741945E-2</v>
      </c>
      <c r="K651" s="28">
        <f t="shared" si="52"/>
        <v>-2.6600674571704296E-2</v>
      </c>
      <c r="L651" s="28">
        <f t="shared" si="54"/>
        <v>-2.6576865760552522E-2</v>
      </c>
    </row>
    <row r="652" spans="5:12">
      <c r="E652" s="8">
        <f>Prices!A652</f>
        <v>45146</v>
      </c>
      <c r="F652" s="5">
        <f>Prices!C652</f>
        <v>128.91</v>
      </c>
      <c r="G652" s="5">
        <f>Prices!D652</f>
        <v>259.32</v>
      </c>
      <c r="H652" s="27">
        <f t="shared" si="53"/>
        <v>51789</v>
      </c>
      <c r="I652" s="11">
        <f t="shared" si="50"/>
        <v>5.459792527883851E-3</v>
      </c>
      <c r="J652" s="11">
        <f t="shared" si="51"/>
        <v>2.0502931801188382E-2</v>
      </c>
      <c r="K652" s="28">
        <f t="shared" si="52"/>
        <v>1.6716564417177913E-2</v>
      </c>
      <c r="L652" s="28">
        <f t="shared" si="54"/>
        <v>1.5185470803817262E-2</v>
      </c>
    </row>
    <row r="653" spans="5:12">
      <c r="E653" s="8">
        <f>Prices!A653</f>
        <v>45147</v>
      </c>
      <c r="F653" s="5">
        <f>Prices!C653</f>
        <v>139.57</v>
      </c>
      <c r="G653" s="5">
        <f>Prices!D653</f>
        <v>253.86</v>
      </c>
      <c r="H653" s="27">
        <f t="shared" si="53"/>
        <v>52036</v>
      </c>
      <c r="I653" s="11">
        <f t="shared" si="50"/>
        <v>8.269335195097352E-2</v>
      </c>
      <c r="J653" s="11">
        <f t="shared" si="51"/>
        <v>-2.1055067098565399E-2</v>
      </c>
      <c r="K653" s="28">
        <f t="shared" si="52"/>
        <v>4.7693525652165517E-3</v>
      </c>
      <c r="L653" s="28">
        <f t="shared" si="54"/>
        <v>1.5618007703968876E-2</v>
      </c>
    </row>
    <row r="654" spans="5:12">
      <c r="E654" s="8">
        <f>Prices!A654</f>
        <v>45148</v>
      </c>
      <c r="F654" s="5">
        <f>Prices!C654</f>
        <v>142.22</v>
      </c>
      <c r="G654" s="5">
        <f>Prices!D654</f>
        <v>251.45</v>
      </c>
      <c r="H654" s="27">
        <f t="shared" si="53"/>
        <v>51939.5</v>
      </c>
      <c r="I654" s="11">
        <f t="shared" si="50"/>
        <v>1.8986888299777932E-2</v>
      </c>
      <c r="J654" s="11">
        <f t="shared" si="51"/>
        <v>-9.4934215709447135E-3</v>
      </c>
      <c r="K654" s="28">
        <f t="shared" si="52"/>
        <v>-1.854485356291798E-3</v>
      </c>
      <c r="L654" s="28">
        <f t="shared" si="54"/>
        <v>5.738213215917649E-4</v>
      </c>
    </row>
    <row r="655" spans="5:12">
      <c r="E655" s="8">
        <f>Prices!A655</f>
        <v>45149</v>
      </c>
      <c r="F655" s="5">
        <f>Prices!C655</f>
        <v>139.94</v>
      </c>
      <c r="G655" s="5">
        <f>Prices!D655</f>
        <v>249.7</v>
      </c>
      <c r="H655" s="27">
        <f t="shared" si="53"/>
        <v>51449</v>
      </c>
      <c r="I655" s="11">
        <f t="shared" ref="I655:I718" si="55">(F655-F654)/F654</f>
        <v>-1.6031500492195198E-2</v>
      </c>
      <c r="J655" s="11">
        <f t="shared" ref="J655:J718" si="56">(G655-G654)/G654</f>
        <v>-6.9596341220918671E-3</v>
      </c>
      <c r="K655" s="28">
        <f t="shared" ref="K655:K718" si="57">(H655-H654)/H654</f>
        <v>-9.4436796657649761E-3</v>
      </c>
      <c r="L655" s="28">
        <f t="shared" si="54"/>
        <v>-1.0166364759891144E-2</v>
      </c>
    </row>
    <row r="656" spans="5:12">
      <c r="E656" s="8">
        <f>Prices!A656</f>
        <v>45152</v>
      </c>
      <c r="F656" s="5">
        <f>Prices!C656</f>
        <v>137.85</v>
      </c>
      <c r="G656" s="5">
        <f>Prices!D656</f>
        <v>242.19</v>
      </c>
      <c r="H656" s="27">
        <f t="shared" si="53"/>
        <v>50113.5</v>
      </c>
      <c r="I656" s="11">
        <f t="shared" si="55"/>
        <v>-1.4934972130913273E-2</v>
      </c>
      <c r="J656" s="11">
        <f t="shared" si="56"/>
        <v>-3.0076091309571451E-2</v>
      </c>
      <c r="K656" s="28">
        <f t="shared" si="57"/>
        <v>-2.5957744562576532E-2</v>
      </c>
      <c r="L656" s="28">
        <f t="shared" si="54"/>
        <v>-2.4723996296269313E-2</v>
      </c>
    </row>
    <row r="657" spans="5:12">
      <c r="E657" s="8">
        <f>Prices!A657</f>
        <v>45153</v>
      </c>
      <c r="F657" s="5">
        <f>Prices!C657</f>
        <v>138.56</v>
      </c>
      <c r="G657" s="5">
        <f>Prices!D657</f>
        <v>245.34</v>
      </c>
      <c r="H657" s="27">
        <f t="shared" si="53"/>
        <v>50657</v>
      </c>
      <c r="I657" s="11">
        <f t="shared" si="55"/>
        <v>5.150525933986275E-3</v>
      </c>
      <c r="J657" s="11">
        <f t="shared" si="56"/>
        <v>1.3006317354143464E-2</v>
      </c>
      <c r="K657" s="28">
        <f t="shared" si="57"/>
        <v>1.0845380985163678E-2</v>
      </c>
      <c r="L657" s="28">
        <f t="shared" si="54"/>
        <v>1.0229445869991322E-2</v>
      </c>
    </row>
    <row r="658" spans="5:12">
      <c r="E658" s="8">
        <f>Prices!A658</f>
        <v>45154</v>
      </c>
      <c r="F658" s="5">
        <f>Prices!C658</f>
        <v>138.41</v>
      </c>
      <c r="G658" s="5">
        <f>Prices!D658</f>
        <v>242.65</v>
      </c>
      <c r="H658" s="27">
        <f t="shared" si="53"/>
        <v>50238.5</v>
      </c>
      <c r="I658" s="11">
        <f t="shared" si="55"/>
        <v>-1.0825635103926508E-3</v>
      </c>
      <c r="J658" s="11">
        <f t="shared" si="56"/>
        <v>-1.0964375968044338E-2</v>
      </c>
      <c r="K658" s="28">
        <f t="shared" si="57"/>
        <v>-8.2614446177231189E-3</v>
      </c>
      <c r="L658" s="28">
        <f t="shared" si="54"/>
        <v>-7.47134493427953E-3</v>
      </c>
    </row>
    <row r="659" spans="5:12">
      <c r="E659" s="8">
        <f>Prices!A659</f>
        <v>45155</v>
      </c>
      <c r="F659" s="5">
        <f>Prices!C659</f>
        <v>140.57</v>
      </c>
      <c r="G659" s="5">
        <f>Prices!D659</f>
        <v>239.76</v>
      </c>
      <c r="H659" s="27">
        <f t="shared" si="53"/>
        <v>50021</v>
      </c>
      <c r="I659" s="11">
        <f t="shared" si="55"/>
        <v>1.5605808828841822E-2</v>
      </c>
      <c r="J659" s="11">
        <f t="shared" si="56"/>
        <v>-1.1910158664743518E-2</v>
      </c>
      <c r="K659" s="28">
        <f t="shared" si="57"/>
        <v>-4.3293490052449812E-3</v>
      </c>
      <c r="L659" s="28">
        <f t="shared" si="54"/>
        <v>-2.1837922930832126E-3</v>
      </c>
    </row>
    <row r="660" spans="5:12">
      <c r="E660" s="8">
        <f>Prices!A660</f>
        <v>45156</v>
      </c>
      <c r="F660" s="5">
        <f>Prices!C660</f>
        <v>137.66999999999999</v>
      </c>
      <c r="G660" s="5">
        <f>Prices!D660</f>
        <v>232.96</v>
      </c>
      <c r="H660" s="27">
        <f t="shared" si="53"/>
        <v>48711</v>
      </c>
      <c r="I660" s="11">
        <f t="shared" si="55"/>
        <v>-2.0630290958241489E-2</v>
      </c>
      <c r="J660" s="11">
        <f t="shared" si="56"/>
        <v>-2.8361695028361625E-2</v>
      </c>
      <c r="K660" s="28">
        <f t="shared" si="57"/>
        <v>-2.6189000619739708E-2</v>
      </c>
      <c r="L660" s="28">
        <f t="shared" si="54"/>
        <v>-2.562879208497558E-2</v>
      </c>
    </row>
    <row r="661" spans="5:12">
      <c r="E661" s="8">
        <f>Prices!A661</f>
        <v>45159</v>
      </c>
      <c r="F661" s="5">
        <f>Prices!C661</f>
        <v>135.07</v>
      </c>
      <c r="G661" s="5">
        <f>Prices!D661</f>
        <v>225.6</v>
      </c>
      <c r="H661" s="27">
        <f t="shared" si="53"/>
        <v>47347</v>
      </c>
      <c r="I661" s="11">
        <f t="shared" si="55"/>
        <v>-1.8885741265344626E-2</v>
      </c>
      <c r="J661" s="11">
        <f t="shared" si="56"/>
        <v>-3.1593406593406648E-2</v>
      </c>
      <c r="K661" s="28">
        <f t="shared" si="57"/>
        <v>-2.8001888690439531E-2</v>
      </c>
      <c r="L661" s="28">
        <f t="shared" si="54"/>
        <v>-2.7101490808944764E-2</v>
      </c>
    </row>
    <row r="662" spans="5:12">
      <c r="E662" s="8">
        <f>Prices!A662</f>
        <v>45160</v>
      </c>
      <c r="F662" s="5">
        <f>Prices!C662</f>
        <v>133.97999999999999</v>
      </c>
      <c r="G662" s="5">
        <f>Prices!D662</f>
        <v>219.22</v>
      </c>
      <c r="H662" s="27">
        <f t="shared" si="53"/>
        <v>46281</v>
      </c>
      <c r="I662" s="11">
        <f t="shared" si="55"/>
        <v>-8.0698896868290765E-3</v>
      </c>
      <c r="J662" s="11">
        <f t="shared" si="56"/>
        <v>-2.8280141843971613E-2</v>
      </c>
      <c r="K662" s="28">
        <f t="shared" si="57"/>
        <v>-2.2514626058673201E-2</v>
      </c>
      <c r="L662" s="28">
        <f t="shared" si="54"/>
        <v>-2.1136205618947645E-2</v>
      </c>
    </row>
    <row r="663" spans="5:12">
      <c r="E663" s="8">
        <f>Prices!A663</f>
        <v>45161</v>
      </c>
      <c r="F663" s="5">
        <f>Prices!C663</f>
        <v>133.22</v>
      </c>
      <c r="G663" s="5">
        <f>Prices!D663</f>
        <v>215.49</v>
      </c>
      <c r="H663" s="27">
        <f t="shared" si="53"/>
        <v>45645.5</v>
      </c>
      <c r="I663" s="11">
        <f t="shared" si="55"/>
        <v>-5.6724884311090537E-3</v>
      </c>
      <c r="J663" s="11">
        <f t="shared" si="56"/>
        <v>-1.7014870905939193E-2</v>
      </c>
      <c r="K663" s="28">
        <f t="shared" si="57"/>
        <v>-1.3731336833689852E-2</v>
      </c>
      <c r="L663" s="28">
        <f t="shared" si="54"/>
        <v>-1.3005556405062004E-2</v>
      </c>
    </row>
    <row r="664" spans="5:12">
      <c r="E664" s="8">
        <f>Prices!A664</f>
        <v>45162</v>
      </c>
      <c r="F664" s="5">
        <f>Prices!C664</f>
        <v>134.68</v>
      </c>
      <c r="G664" s="5">
        <f>Prices!D664</f>
        <v>231.28</v>
      </c>
      <c r="H664" s="27">
        <f t="shared" si="53"/>
        <v>48160</v>
      </c>
      <c r="I664" s="11">
        <f t="shared" si="55"/>
        <v>1.0959315418105449E-2</v>
      </c>
      <c r="J664" s="11">
        <f t="shared" si="56"/>
        <v>7.3274861942549493E-2</v>
      </c>
      <c r="K664" s="28">
        <f t="shared" si="57"/>
        <v>5.5087577088650579E-2</v>
      </c>
      <c r="L664" s="28">
        <f t="shared" si="54"/>
        <v>5.1247512321341969E-2</v>
      </c>
    </row>
    <row r="665" spans="5:12">
      <c r="E665" s="8">
        <f>Prices!A665</f>
        <v>45163</v>
      </c>
      <c r="F665" s="5">
        <f>Prices!C665</f>
        <v>134.25</v>
      </c>
      <c r="G665" s="5">
        <f>Prices!D665</f>
        <v>233.19</v>
      </c>
      <c r="H665" s="27">
        <f t="shared" si="53"/>
        <v>48403.5</v>
      </c>
      <c r="I665" s="11">
        <f t="shared" si="55"/>
        <v>-3.1927531927532431E-3</v>
      </c>
      <c r="J665" s="11">
        <f t="shared" si="56"/>
        <v>8.2583881010030984E-3</v>
      </c>
      <c r="K665" s="28">
        <f t="shared" si="57"/>
        <v>5.0560631229235884E-3</v>
      </c>
      <c r="L665" s="28">
        <f t="shared" si="54"/>
        <v>4.2106294451358332E-3</v>
      </c>
    </row>
    <row r="666" spans="5:12">
      <c r="E666" s="8">
        <f>Prices!A666</f>
        <v>45166</v>
      </c>
      <c r="F666" s="5">
        <f>Prices!C666</f>
        <v>135.52000000000001</v>
      </c>
      <c r="G666" s="5">
        <f>Prices!D666</f>
        <v>236.86</v>
      </c>
      <c r="H666" s="27">
        <f t="shared" si="53"/>
        <v>49081</v>
      </c>
      <c r="I666" s="11">
        <f t="shared" si="55"/>
        <v>9.4599627560522179E-3</v>
      </c>
      <c r="J666" s="11">
        <f t="shared" si="56"/>
        <v>1.5738239204082575E-2</v>
      </c>
      <c r="K666" s="28">
        <f t="shared" si="57"/>
        <v>1.3996921710206906E-2</v>
      </c>
      <c r="L666" s="28">
        <f t="shared" si="54"/>
        <v>1.3518988983993273E-2</v>
      </c>
    </row>
    <row r="667" spans="5:12">
      <c r="E667" s="8">
        <f>Prices!A667</f>
        <v>45167</v>
      </c>
      <c r="F667" s="5">
        <f>Prices!C667</f>
        <v>131.84</v>
      </c>
      <c r="G667" s="5">
        <f>Prices!D667</f>
        <v>230.04</v>
      </c>
      <c r="H667" s="27">
        <f t="shared" si="53"/>
        <v>47690</v>
      </c>
      <c r="I667" s="11">
        <f t="shared" si="55"/>
        <v>-2.715466351829993E-2</v>
      </c>
      <c r="J667" s="11">
        <f t="shared" si="56"/>
        <v>-2.8793380055729213E-2</v>
      </c>
      <c r="K667" s="28">
        <f t="shared" si="57"/>
        <v>-2.834090584951407E-2</v>
      </c>
      <c r="L667" s="28">
        <f t="shared" si="54"/>
        <v>-2.8214125213025552E-2</v>
      </c>
    </row>
    <row r="668" spans="5:12">
      <c r="E668" s="8">
        <f>Prices!A668</f>
        <v>45168</v>
      </c>
      <c r="F668" s="5">
        <f>Prices!C668</f>
        <v>133.26</v>
      </c>
      <c r="G668" s="5">
        <f>Prices!D668</f>
        <v>238.59</v>
      </c>
      <c r="H668" s="27">
        <f t="shared" si="53"/>
        <v>49114.5</v>
      </c>
      <c r="I668" s="11">
        <f t="shared" si="55"/>
        <v>1.077063106796107E-2</v>
      </c>
      <c r="J668" s="11">
        <f t="shared" si="56"/>
        <v>3.7167449139280176E-2</v>
      </c>
      <c r="K668" s="28">
        <f t="shared" si="57"/>
        <v>2.9869993709373033E-2</v>
      </c>
      <c r="L668" s="28">
        <f t="shared" si="54"/>
        <v>2.783668060760609E-2</v>
      </c>
    </row>
    <row r="669" spans="5:12">
      <c r="E669" s="8">
        <f>Prices!A669</f>
        <v>45169</v>
      </c>
      <c r="F669" s="5">
        <f>Prices!C669</f>
        <v>133.13999999999999</v>
      </c>
      <c r="G669" s="5">
        <f>Prices!D669</f>
        <v>238.82</v>
      </c>
      <c r="H669" s="27">
        <f t="shared" si="53"/>
        <v>49137</v>
      </c>
      <c r="I669" s="11">
        <f t="shared" si="55"/>
        <v>-9.0049527239985405E-4</v>
      </c>
      <c r="J669" s="11">
        <f t="shared" si="56"/>
        <v>9.6399681461917838E-4</v>
      </c>
      <c r="K669" s="28">
        <f t="shared" si="57"/>
        <v>4.5811318449744983E-4</v>
      </c>
      <c r="L669" s="28">
        <f t="shared" si="54"/>
        <v>3.0493464863732384E-4</v>
      </c>
    </row>
    <row r="670" spans="5:12">
      <c r="E670" s="8">
        <f>Prices!A670</f>
        <v>45170</v>
      </c>
      <c r="F670" s="5">
        <f>Prices!C670</f>
        <v>134.91</v>
      </c>
      <c r="G670" s="5">
        <f>Prices!D670</f>
        <v>257.18</v>
      </c>
      <c r="H670" s="27">
        <f t="shared" si="53"/>
        <v>52068</v>
      </c>
      <c r="I670" s="11">
        <f t="shared" si="55"/>
        <v>1.3294276701216842E-2</v>
      </c>
      <c r="J670" s="11">
        <f t="shared" si="56"/>
        <v>7.6877983418474224E-2</v>
      </c>
      <c r="K670" s="28">
        <f t="shared" si="57"/>
        <v>5.9649551254655354E-2</v>
      </c>
      <c r="L670" s="28">
        <f t="shared" si="54"/>
        <v>5.4402363509982288E-2</v>
      </c>
    </row>
    <row r="671" spans="5:12">
      <c r="E671" s="8">
        <f>Prices!A671</f>
        <v>45174</v>
      </c>
      <c r="F671" s="5">
        <f>Prices!C671</f>
        <v>135.07</v>
      </c>
      <c r="G671" s="5">
        <f>Prices!D671</f>
        <v>256.89999999999998</v>
      </c>
      <c r="H671" s="27">
        <f t="shared" si="53"/>
        <v>52042</v>
      </c>
      <c r="I671" s="11">
        <f t="shared" si="55"/>
        <v>1.1859758357423214E-3</v>
      </c>
      <c r="J671" s="11">
        <f t="shared" si="56"/>
        <v>-1.0887316276538982E-3</v>
      </c>
      <c r="K671" s="28">
        <f t="shared" si="57"/>
        <v>-4.9934700775908431E-4</v>
      </c>
      <c r="L671" s="28">
        <f t="shared" si="54"/>
        <v>-2.8466619973465415E-4</v>
      </c>
    </row>
    <row r="672" spans="5:12">
      <c r="E672" s="8">
        <f>Prices!A672</f>
        <v>45175</v>
      </c>
      <c r="F672" s="5">
        <f>Prices!C672</f>
        <v>138.01</v>
      </c>
      <c r="G672" s="5">
        <f>Prices!D672</f>
        <v>258.08</v>
      </c>
      <c r="H672" s="27">
        <f t="shared" si="53"/>
        <v>52513</v>
      </c>
      <c r="I672" s="11">
        <f t="shared" si="55"/>
        <v>2.1766491448878343E-2</v>
      </c>
      <c r="J672" s="11">
        <f t="shared" si="56"/>
        <v>4.5932269365512139E-3</v>
      </c>
      <c r="K672" s="28">
        <f t="shared" si="57"/>
        <v>9.0503823834595133E-3</v>
      </c>
      <c r="L672" s="28">
        <f t="shared" si="54"/>
        <v>1.066364632061487E-2</v>
      </c>
    </row>
    <row r="673" spans="5:12">
      <c r="E673" s="8">
        <f>Prices!A673</f>
        <v>45176</v>
      </c>
      <c r="F673" s="5">
        <f>Prices!C673</f>
        <v>138.12</v>
      </c>
      <c r="G673" s="5">
        <f>Prices!D673</f>
        <v>245.01</v>
      </c>
      <c r="H673" s="27">
        <f t="shared" si="53"/>
        <v>50563.5</v>
      </c>
      <c r="I673" s="11">
        <f t="shared" si="55"/>
        <v>7.9704369248615066E-4</v>
      </c>
      <c r="J673" s="11">
        <f t="shared" si="56"/>
        <v>-5.0643211407315536E-2</v>
      </c>
      <c r="K673" s="28">
        <f t="shared" si="57"/>
        <v>-3.7124140688972254E-2</v>
      </c>
      <c r="L673" s="28">
        <f t="shared" si="54"/>
        <v>-3.2460068566018845E-2</v>
      </c>
    </row>
    <row r="674" spans="5:12">
      <c r="E674" s="8">
        <f>Prices!A674</f>
        <v>45177</v>
      </c>
      <c r="F674" s="5">
        <f>Prices!C674</f>
        <v>137.27000000000001</v>
      </c>
      <c r="G674" s="5">
        <f>Prices!D674</f>
        <v>256.49</v>
      </c>
      <c r="H674" s="27">
        <f t="shared" si="53"/>
        <v>52200.5</v>
      </c>
      <c r="I674" s="11">
        <f t="shared" si="55"/>
        <v>-6.154068925571925E-3</v>
      </c>
      <c r="J674" s="11">
        <f t="shared" si="56"/>
        <v>4.6855230398759308E-2</v>
      </c>
      <c r="K674" s="28">
        <f t="shared" si="57"/>
        <v>3.2375132259436154E-2</v>
      </c>
      <c r="L674" s="28">
        <f t="shared" si="54"/>
        <v>2.8117460540089172E-2</v>
      </c>
    </row>
    <row r="675" spans="5:12">
      <c r="E675" s="8">
        <f>Prices!A675</f>
        <v>45180</v>
      </c>
      <c r="F675" s="5">
        <f>Prices!C675</f>
        <v>135.36000000000001</v>
      </c>
      <c r="G675" s="5">
        <f>Prices!D675</f>
        <v>251.92</v>
      </c>
      <c r="H675" s="27">
        <f t="shared" si="53"/>
        <v>51324</v>
      </c>
      <c r="I675" s="11">
        <f t="shared" si="55"/>
        <v>-1.3914183725504453E-2</v>
      </c>
      <c r="J675" s="11">
        <f t="shared" si="56"/>
        <v>-1.7817458770322512E-2</v>
      </c>
      <c r="K675" s="28">
        <f t="shared" si="57"/>
        <v>-1.6791026905872548E-2</v>
      </c>
      <c r="L675" s="28">
        <f t="shared" si="54"/>
        <v>-1.6437725960850712E-2</v>
      </c>
    </row>
    <row r="676" spans="5:12">
      <c r="E676" s="8">
        <f>Prices!A676</f>
        <v>45181</v>
      </c>
      <c r="F676" s="5">
        <f>Prices!C676</f>
        <v>137.85</v>
      </c>
      <c r="G676" s="5">
        <f>Prices!D676</f>
        <v>251.49</v>
      </c>
      <c r="H676" s="27">
        <f t="shared" si="53"/>
        <v>51508.5</v>
      </c>
      <c r="I676" s="11">
        <f t="shared" si="55"/>
        <v>1.8395390070921842E-2</v>
      </c>
      <c r="J676" s="11">
        <f t="shared" si="56"/>
        <v>-1.7068910765321468E-3</v>
      </c>
      <c r="K676" s="28">
        <f t="shared" si="57"/>
        <v>3.5948094458732758E-3</v>
      </c>
      <c r="L676" s="28">
        <f t="shared" si="54"/>
        <v>5.3988794689461654E-3</v>
      </c>
    </row>
    <row r="677" spans="5:12">
      <c r="E677" s="8">
        <f>Prices!A677</f>
        <v>45182</v>
      </c>
      <c r="F677" s="5">
        <f>Prices!C677</f>
        <v>138.22999999999999</v>
      </c>
      <c r="G677" s="5">
        <f>Prices!D677</f>
        <v>248.5</v>
      </c>
      <c r="H677" s="27">
        <f t="shared" si="53"/>
        <v>51098</v>
      </c>
      <c r="I677" s="11">
        <f t="shared" si="55"/>
        <v>2.7566195139644215E-3</v>
      </c>
      <c r="J677" s="11">
        <f t="shared" si="56"/>
        <v>-1.1889140721301081E-2</v>
      </c>
      <c r="K677" s="28">
        <f t="shared" si="57"/>
        <v>-7.9695584223963035E-3</v>
      </c>
      <c r="L677" s="28">
        <f t="shared" si="54"/>
        <v>-6.7121455866435489E-3</v>
      </c>
    </row>
    <row r="678" spans="5:12">
      <c r="E678" s="8">
        <f>Prices!A678</f>
        <v>45183</v>
      </c>
      <c r="F678" s="5">
        <f>Prices!C678</f>
        <v>143.1</v>
      </c>
      <c r="G678" s="5">
        <f>Prices!D678</f>
        <v>273.58</v>
      </c>
      <c r="H678" s="27">
        <f t="shared" si="53"/>
        <v>55347</v>
      </c>
      <c r="I678" s="11">
        <f t="shared" si="55"/>
        <v>3.5231136511611118E-2</v>
      </c>
      <c r="J678" s="11">
        <f t="shared" si="56"/>
        <v>0.10092555331991945</v>
      </c>
      <c r="K678" s="28">
        <f t="shared" si="57"/>
        <v>8.3153939488825393E-2</v>
      </c>
      <c r="L678" s="28">
        <f t="shared" si="54"/>
        <v>7.7703837906891546E-2</v>
      </c>
    </row>
    <row r="679" spans="5:12">
      <c r="E679" s="8">
        <f>Prices!A679</f>
        <v>45184</v>
      </c>
      <c r="F679" s="5">
        <f>Prices!C679</f>
        <v>141.22999999999999</v>
      </c>
      <c r="G679" s="5">
        <f>Prices!D679</f>
        <v>267.48</v>
      </c>
      <c r="H679" s="27">
        <f t="shared" si="53"/>
        <v>54245</v>
      </c>
      <c r="I679" s="11">
        <f t="shared" si="55"/>
        <v>-1.3067784765898005E-2</v>
      </c>
      <c r="J679" s="11">
        <f t="shared" si="56"/>
        <v>-2.2296951531544582E-2</v>
      </c>
      <c r="K679" s="28">
        <f t="shared" si="57"/>
        <v>-1.991074493649159E-2</v>
      </c>
      <c r="L679" s="28">
        <f t="shared" si="54"/>
        <v>-1.9034618223120789E-2</v>
      </c>
    </row>
    <row r="680" spans="5:12">
      <c r="E680" s="8">
        <f>Prices!A680</f>
        <v>45187</v>
      </c>
      <c r="F680" s="5">
        <f>Prices!C680</f>
        <v>144.85</v>
      </c>
      <c r="G680" s="5">
        <f>Prices!D680</f>
        <v>271.3</v>
      </c>
      <c r="H680" s="27">
        <f t="shared" si="53"/>
        <v>55180</v>
      </c>
      <c r="I680" s="11">
        <f t="shared" si="55"/>
        <v>2.5631947886426431E-2</v>
      </c>
      <c r="J680" s="11">
        <f t="shared" si="56"/>
        <v>1.4281441603110486E-2</v>
      </c>
      <c r="K680" s="28">
        <f t="shared" si="57"/>
        <v>1.7236611669278274E-2</v>
      </c>
      <c r="L680" s="28">
        <f t="shared" si="54"/>
        <v>1.8293627714360255E-2</v>
      </c>
    </row>
    <row r="681" spans="5:12">
      <c r="E681" s="8">
        <f>Prices!A681</f>
        <v>45188</v>
      </c>
      <c r="F681" s="5">
        <f>Prices!C681</f>
        <v>144.72</v>
      </c>
      <c r="G681" s="5">
        <f>Prices!D681</f>
        <v>276.04000000000002</v>
      </c>
      <c r="H681" s="27">
        <f t="shared" si="53"/>
        <v>55878</v>
      </c>
      <c r="I681" s="11">
        <f t="shared" si="55"/>
        <v>-8.9748015188122513E-4</v>
      </c>
      <c r="J681" s="11">
        <f t="shared" si="56"/>
        <v>1.7471433837080757E-2</v>
      </c>
      <c r="K681" s="28">
        <f t="shared" si="57"/>
        <v>1.2649510692279811E-2</v>
      </c>
      <c r="L681" s="28">
        <f t="shared" si="54"/>
        <v>1.0978375312142061E-2</v>
      </c>
    </row>
    <row r="682" spans="5:12">
      <c r="E682" s="8">
        <f>Prices!A682</f>
        <v>45189</v>
      </c>
      <c r="F682" s="5">
        <f>Prices!C682</f>
        <v>140.38999999999999</v>
      </c>
      <c r="G682" s="5">
        <f>Prices!D682</f>
        <v>274.39</v>
      </c>
      <c r="H682" s="27">
        <f t="shared" si="53"/>
        <v>55197.5</v>
      </c>
      <c r="I682" s="11">
        <f t="shared" si="55"/>
        <v>-2.9919845218352767E-2</v>
      </c>
      <c r="J682" s="11">
        <f t="shared" si="56"/>
        <v>-5.9773945804957032E-3</v>
      </c>
      <c r="K682" s="28">
        <f t="shared" si="57"/>
        <v>-1.2178317047854255E-2</v>
      </c>
      <c r="L682" s="28">
        <f t="shared" si="54"/>
        <v>-1.4440591333198595E-2</v>
      </c>
    </row>
    <row r="683" spans="5:12">
      <c r="E683" s="8">
        <f>Prices!A683</f>
        <v>45190</v>
      </c>
      <c r="F683" s="5">
        <f>Prices!C683</f>
        <v>139.97999999999999</v>
      </c>
      <c r="G683" s="5">
        <f>Prices!D683</f>
        <v>265.27999999999997</v>
      </c>
      <c r="H683" s="27">
        <f t="shared" si="53"/>
        <v>53789.999999999993</v>
      </c>
      <c r="I683" s="11">
        <f t="shared" si="55"/>
        <v>-2.9204359284849108E-3</v>
      </c>
      <c r="J683" s="11">
        <f t="shared" si="56"/>
        <v>-3.3200918400816411E-2</v>
      </c>
      <c r="K683" s="28">
        <f t="shared" si="57"/>
        <v>-2.5499343267358254E-2</v>
      </c>
      <c r="L683" s="28">
        <f t="shared" si="54"/>
        <v>-2.2497349045852093E-2</v>
      </c>
    </row>
    <row r="684" spans="5:12">
      <c r="E684" s="8">
        <f>Prices!A684</f>
        <v>45191</v>
      </c>
      <c r="F684" s="5">
        <f>Prices!C684</f>
        <v>137.63</v>
      </c>
      <c r="G684" s="5">
        <f>Prices!D684</f>
        <v>266.5</v>
      </c>
      <c r="H684" s="27">
        <f t="shared" si="53"/>
        <v>53738</v>
      </c>
      <c r="I684" s="11">
        <f t="shared" si="55"/>
        <v>-1.6788112587512463E-2</v>
      </c>
      <c r="J684" s="11">
        <f t="shared" si="56"/>
        <v>4.5989143546442532E-3</v>
      </c>
      <c r="K684" s="28">
        <f t="shared" si="57"/>
        <v>-9.6672243911494204E-4</v>
      </c>
      <c r="L684" s="28">
        <f t="shared" si="54"/>
        <v>-2.9609891700448287E-3</v>
      </c>
    </row>
    <row r="685" spans="5:12">
      <c r="E685" s="8">
        <f>Prices!A685</f>
        <v>45194</v>
      </c>
      <c r="F685" s="5">
        <f>Prices!C685</f>
        <v>135.29</v>
      </c>
      <c r="G685" s="5">
        <f>Prices!D685</f>
        <v>262.58999999999997</v>
      </c>
      <c r="H685" s="27">
        <f t="shared" si="53"/>
        <v>52917.499999999993</v>
      </c>
      <c r="I685" s="11">
        <f t="shared" si="55"/>
        <v>-1.7002107098743034E-2</v>
      </c>
      <c r="J685" s="11">
        <f t="shared" si="56"/>
        <v>-1.4671669793621106E-2</v>
      </c>
      <c r="K685" s="28">
        <f t="shared" si="57"/>
        <v>-1.5268525066061396E-2</v>
      </c>
      <c r="L685" s="28">
        <f t="shared" si="54"/>
        <v>-1.5495434650920228E-2</v>
      </c>
    </row>
    <row r="686" spans="5:12">
      <c r="E686" s="8">
        <f>Prices!A686</f>
        <v>45195</v>
      </c>
      <c r="F686" s="5">
        <f>Prices!C686</f>
        <v>129.33000000000001</v>
      </c>
      <c r="G686" s="5">
        <f>Prices!D686</f>
        <v>255.7</v>
      </c>
      <c r="H686" s="27">
        <f t="shared" si="53"/>
        <v>51288</v>
      </c>
      <c r="I686" s="11">
        <f t="shared" si="55"/>
        <v>-4.4053514672185524E-2</v>
      </c>
      <c r="J686" s="11">
        <f t="shared" si="56"/>
        <v>-2.6238622948322431E-2</v>
      </c>
      <c r="K686" s="28">
        <f t="shared" si="57"/>
        <v>-3.0793215854868293E-2</v>
      </c>
      <c r="L686" s="28">
        <f t="shared" si="54"/>
        <v>-3.2535845236368308E-2</v>
      </c>
    </row>
    <row r="687" spans="5:12">
      <c r="E687" s="8">
        <f>Prices!A687</f>
        <v>45196</v>
      </c>
      <c r="F687" s="5">
        <f>Prices!C687</f>
        <v>129.12</v>
      </c>
      <c r="G687" s="5">
        <f>Prices!D687</f>
        <v>244.88</v>
      </c>
      <c r="H687" s="27">
        <f t="shared" si="53"/>
        <v>49644</v>
      </c>
      <c r="I687" s="11">
        <f t="shared" si="55"/>
        <v>-1.623753189515255E-3</v>
      </c>
      <c r="J687" s="11">
        <f t="shared" si="56"/>
        <v>-4.2315213140398877E-2</v>
      </c>
      <c r="K687" s="28">
        <f t="shared" si="57"/>
        <v>-3.2054281703322411E-2</v>
      </c>
      <c r="L687" s="28">
        <f t="shared" si="54"/>
        <v>-2.7931563073494897E-2</v>
      </c>
    </row>
    <row r="688" spans="5:12">
      <c r="E688" s="8">
        <f>Prices!A688</f>
        <v>45197</v>
      </c>
      <c r="F688" s="5">
        <f>Prices!C688</f>
        <v>131.27000000000001</v>
      </c>
      <c r="G688" s="5">
        <f>Prices!D688</f>
        <v>246.99</v>
      </c>
      <c r="H688" s="27">
        <f t="shared" si="53"/>
        <v>50175.5</v>
      </c>
      <c r="I688" s="11">
        <f t="shared" si="55"/>
        <v>1.6651177199504381E-2</v>
      </c>
      <c r="J688" s="11">
        <f t="shared" si="56"/>
        <v>8.6164652074486019E-3</v>
      </c>
      <c r="K688" s="28">
        <f t="shared" si="57"/>
        <v>1.0706228345822254E-2</v>
      </c>
      <c r="L688" s="28">
        <f t="shared" si="54"/>
        <v>1.1456581679592476E-2</v>
      </c>
    </row>
    <row r="689" spans="5:12">
      <c r="E689" s="8">
        <f>Prices!A689</f>
        <v>45198</v>
      </c>
      <c r="F689" s="5">
        <f>Prices!C689</f>
        <v>125.98</v>
      </c>
      <c r="G689" s="5">
        <f>Prices!D689</f>
        <v>244.12</v>
      </c>
      <c r="H689" s="27">
        <f t="shared" si="53"/>
        <v>49216</v>
      </c>
      <c r="I689" s="11">
        <f t="shared" si="55"/>
        <v>-4.029862116248957E-2</v>
      </c>
      <c r="J689" s="11">
        <f t="shared" si="56"/>
        <v>-1.1619903639823492E-2</v>
      </c>
      <c r="K689" s="28">
        <f t="shared" si="57"/>
        <v>-1.912287869577782E-2</v>
      </c>
      <c r="L689" s="28">
        <f t="shared" si="54"/>
        <v>-2.1757279829115482E-2</v>
      </c>
    </row>
    <row r="690" spans="5:12">
      <c r="E690" s="8">
        <f>Prices!A690</f>
        <v>45201</v>
      </c>
      <c r="F690" s="5">
        <f>Prices!C690</f>
        <v>125.98</v>
      </c>
      <c r="G690" s="5">
        <f>Prices!D690</f>
        <v>240.5</v>
      </c>
      <c r="H690" s="27">
        <f t="shared" si="53"/>
        <v>48673</v>
      </c>
      <c r="I690" s="11">
        <f t="shared" si="55"/>
        <v>0</v>
      </c>
      <c r="J690" s="11">
        <f t="shared" si="56"/>
        <v>-1.4828772734720648E-2</v>
      </c>
      <c r="K690" s="28">
        <f t="shared" si="57"/>
        <v>-1.1032997399219766E-2</v>
      </c>
      <c r="L690" s="28">
        <f t="shared" si="54"/>
        <v>-9.587086194219982E-3</v>
      </c>
    </row>
    <row r="691" spans="5:12">
      <c r="E691" s="8">
        <f>Prices!A691</f>
        <v>45202</v>
      </c>
      <c r="F691" s="5">
        <f>Prices!C691</f>
        <v>125.98</v>
      </c>
      <c r="G691" s="5">
        <f>Prices!D691</f>
        <v>246.38</v>
      </c>
      <c r="H691" s="27">
        <f t="shared" si="53"/>
        <v>49555</v>
      </c>
      <c r="I691" s="11">
        <f t="shared" si="55"/>
        <v>0</v>
      </c>
      <c r="J691" s="11">
        <f t="shared" si="56"/>
        <v>2.4449064449064431E-2</v>
      </c>
      <c r="K691" s="28">
        <f t="shared" si="57"/>
        <v>1.8120929468082921E-2</v>
      </c>
      <c r="L691" s="28">
        <f t="shared" si="54"/>
        <v>1.5806789437968673E-2</v>
      </c>
    </row>
    <row r="692" spans="5:12">
      <c r="E692" s="8">
        <f>Prices!A692</f>
        <v>45203</v>
      </c>
      <c r="F692" s="5">
        <f>Prices!C692</f>
        <v>127.12</v>
      </c>
      <c r="G692" s="5">
        <f>Prices!D692</f>
        <v>250.22</v>
      </c>
      <c r="H692" s="27">
        <f t="shared" si="53"/>
        <v>50245</v>
      </c>
      <c r="I692" s="11">
        <f t="shared" si="55"/>
        <v>9.0490554056199442E-3</v>
      </c>
      <c r="J692" s="11">
        <f t="shared" si="56"/>
        <v>1.5585680655897409E-2</v>
      </c>
      <c r="K692" s="28">
        <f t="shared" si="57"/>
        <v>1.3923922913934014E-2</v>
      </c>
      <c r="L692" s="28">
        <f t="shared" si="54"/>
        <v>1.3275109092921625E-2</v>
      </c>
    </row>
    <row r="693" spans="5:12">
      <c r="E693" s="8">
        <f>Prices!A693</f>
        <v>45204</v>
      </c>
      <c r="F693" s="5">
        <f>Prices!C693</f>
        <v>129.46</v>
      </c>
      <c r="G693" s="5">
        <f>Prices!D693</f>
        <v>251.6</v>
      </c>
      <c r="H693" s="27">
        <f t="shared" si="53"/>
        <v>50686</v>
      </c>
      <c r="I693" s="11">
        <f t="shared" si="55"/>
        <v>1.8407803650094427E-2</v>
      </c>
      <c r="J693" s="11">
        <f t="shared" si="56"/>
        <v>5.5151466709295639E-3</v>
      </c>
      <c r="K693" s="28">
        <f t="shared" si="57"/>
        <v>8.7769927355955818E-3</v>
      </c>
      <c r="L693" s="28">
        <f t="shared" si="54"/>
        <v>1.0072453453354504E-2</v>
      </c>
    </row>
    <row r="694" spans="5:12">
      <c r="E694" s="8">
        <f>Prices!A694</f>
        <v>45205</v>
      </c>
      <c r="F694" s="5">
        <f>Prices!C694</f>
        <v>124.72</v>
      </c>
      <c r="G694" s="5">
        <f>Prices!D694</f>
        <v>246.53</v>
      </c>
      <c r="H694" s="27">
        <f t="shared" si="53"/>
        <v>49451.5</v>
      </c>
      <c r="I694" s="11">
        <f t="shared" si="55"/>
        <v>-3.6613625830372386E-2</v>
      </c>
      <c r="J694" s="11">
        <f t="shared" si="56"/>
        <v>-2.0151033386327476E-2</v>
      </c>
      <c r="K694" s="28">
        <f t="shared" si="57"/>
        <v>-2.4355837903957702E-2</v>
      </c>
      <c r="L694" s="28">
        <f t="shared" si="54"/>
        <v>-2.5970243834785654E-2</v>
      </c>
    </row>
    <row r="695" spans="5:12">
      <c r="E695" s="8">
        <f>Prices!A695</f>
        <v>45209</v>
      </c>
      <c r="F695" s="5">
        <f>Prices!C695</f>
        <v>127</v>
      </c>
      <c r="G695" s="5">
        <f>Prices!D695</f>
        <v>261.16000000000003</v>
      </c>
      <c r="H695" s="27">
        <f t="shared" si="53"/>
        <v>51874.000000000007</v>
      </c>
      <c r="I695" s="11">
        <f t="shared" si="55"/>
        <v>1.8280949326491349E-2</v>
      </c>
      <c r="J695" s="11">
        <f t="shared" si="56"/>
        <v>5.9343690423072339E-2</v>
      </c>
      <c r="K695" s="28">
        <f t="shared" si="57"/>
        <v>4.8987391686804389E-2</v>
      </c>
      <c r="L695" s="28">
        <f t="shared" si="54"/>
        <v>4.4828799597478548E-2</v>
      </c>
    </row>
    <row r="696" spans="5:12">
      <c r="E696" s="8">
        <f>Prices!A696</f>
        <v>45210</v>
      </c>
      <c r="F696" s="5">
        <f>Prices!C696</f>
        <v>125.96</v>
      </c>
      <c r="G696" s="5">
        <f>Prices!D696</f>
        <v>260.05</v>
      </c>
      <c r="H696" s="27">
        <f t="shared" si="53"/>
        <v>51603.5</v>
      </c>
      <c r="I696" s="11">
        <f t="shared" si="55"/>
        <v>-8.1889763779528051E-3</v>
      </c>
      <c r="J696" s="11">
        <f t="shared" si="56"/>
        <v>-4.2502680349211733E-3</v>
      </c>
      <c r="K696" s="28">
        <f t="shared" si="57"/>
        <v>-5.2145583529322444E-3</v>
      </c>
      <c r="L696" s="28">
        <f t="shared" si="54"/>
        <v>-5.6425258352101005E-3</v>
      </c>
    </row>
    <row r="697" spans="5:12">
      <c r="E697" s="8">
        <f>Prices!A697</f>
        <v>45211</v>
      </c>
      <c r="F697" s="5">
        <f>Prices!C697</f>
        <v>127.96</v>
      </c>
      <c r="G697" s="5">
        <f>Prices!D697</f>
        <v>260.52999999999997</v>
      </c>
      <c r="H697" s="27">
        <f t="shared" si="53"/>
        <v>51875.499999999993</v>
      </c>
      <c r="I697" s="11">
        <f t="shared" si="55"/>
        <v>1.5878056525881232E-2</v>
      </c>
      <c r="J697" s="11">
        <f t="shared" si="56"/>
        <v>1.8457988848296918E-3</v>
      </c>
      <c r="K697" s="28">
        <f t="shared" si="57"/>
        <v>5.2709603030800765E-3</v>
      </c>
      <c r="L697" s="28">
        <f t="shared" si="54"/>
        <v>6.8059326279086745E-3</v>
      </c>
    </row>
    <row r="698" spans="5:12">
      <c r="E698" s="8">
        <f>Prices!A698</f>
        <v>45212</v>
      </c>
      <c r="F698" s="5">
        <f>Prices!C698</f>
        <v>128.26</v>
      </c>
      <c r="G698" s="5">
        <f>Prices!D698</f>
        <v>259.67</v>
      </c>
      <c r="H698" s="27">
        <f t="shared" si="53"/>
        <v>51776.5</v>
      </c>
      <c r="I698" s="11">
        <f t="shared" si="55"/>
        <v>2.3444826508283619E-3</v>
      </c>
      <c r="J698" s="11">
        <f t="shared" si="56"/>
        <v>-3.3009634207191376E-3</v>
      </c>
      <c r="K698" s="28">
        <f t="shared" si="57"/>
        <v>-1.9084153405748907E-3</v>
      </c>
      <c r="L698" s="28">
        <f t="shared" si="54"/>
        <v>-1.3054065922659063E-3</v>
      </c>
    </row>
    <row r="699" spans="5:12">
      <c r="E699" s="8">
        <f>Prices!A699</f>
        <v>45215</v>
      </c>
      <c r="F699" s="5">
        <f>Prices!C699</f>
        <v>129.47999999999999</v>
      </c>
      <c r="G699" s="5">
        <f>Prices!D699</f>
        <v>263.62</v>
      </c>
      <c r="H699" s="27">
        <f t="shared" si="53"/>
        <v>52491</v>
      </c>
      <c r="I699" s="11">
        <f t="shared" si="55"/>
        <v>9.5119288944331745E-3</v>
      </c>
      <c r="J699" s="11">
        <f t="shared" si="56"/>
        <v>1.5211614741787609E-2</v>
      </c>
      <c r="K699" s="28">
        <f t="shared" si="57"/>
        <v>1.3799696773632826E-2</v>
      </c>
      <c r="L699" s="28">
        <f t="shared" si="54"/>
        <v>1.3196885193656686E-2</v>
      </c>
    </row>
    <row r="700" spans="5:12">
      <c r="E700" s="8">
        <f>Prices!A700</f>
        <v>45216</v>
      </c>
      <c r="F700" s="5">
        <f>Prices!C700</f>
        <v>131.83000000000001</v>
      </c>
      <c r="G700" s="5">
        <f>Prices!D700</f>
        <v>262.99</v>
      </c>
      <c r="H700" s="27">
        <f t="shared" si="53"/>
        <v>52631.5</v>
      </c>
      <c r="I700" s="11">
        <f t="shared" si="55"/>
        <v>1.814952116156953E-2</v>
      </c>
      <c r="J700" s="11">
        <f t="shared" si="56"/>
        <v>-2.3898035050451236E-3</v>
      </c>
      <c r="K700" s="28">
        <f t="shared" si="57"/>
        <v>2.6766493303613955E-3</v>
      </c>
      <c r="L700" s="28">
        <f t="shared" si="54"/>
        <v>4.8704535359092183E-3</v>
      </c>
    </row>
    <row r="701" spans="5:12">
      <c r="E701" s="8">
        <f>Prices!A701</f>
        <v>45217</v>
      </c>
      <c r="F701" s="5">
        <f>Prices!C701</f>
        <v>132.33000000000001</v>
      </c>
      <c r="G701" s="5">
        <f>Prices!D701</f>
        <v>258.87</v>
      </c>
      <c r="H701" s="27">
        <f t="shared" si="53"/>
        <v>52063.5</v>
      </c>
      <c r="I701" s="11">
        <f t="shared" si="55"/>
        <v>3.792763407418645E-3</v>
      </c>
      <c r="J701" s="11">
        <f t="shared" si="56"/>
        <v>-1.5665994904749247E-2</v>
      </c>
      <c r="K701" s="28">
        <f t="shared" si="57"/>
        <v>-1.0792016188024282E-2</v>
      </c>
      <c r="L701" s="28">
        <f t="shared" si="54"/>
        <v>-8.7876973298645113E-3</v>
      </c>
    </row>
    <row r="702" spans="5:12">
      <c r="E702" s="8">
        <f>Prices!A702</f>
        <v>45218</v>
      </c>
      <c r="F702" s="5">
        <f>Prices!C702</f>
        <v>129.79</v>
      </c>
      <c r="G702" s="5">
        <f>Prices!D702</f>
        <v>251.12</v>
      </c>
      <c r="H702" s="27">
        <f t="shared" si="53"/>
        <v>50647</v>
      </c>
      <c r="I702" s="11">
        <f t="shared" si="55"/>
        <v>-1.9194438147056753E-2</v>
      </c>
      <c r="J702" s="11">
        <f t="shared" si="56"/>
        <v>-2.9937806621083942E-2</v>
      </c>
      <c r="K702" s="28">
        <f t="shared" si="57"/>
        <v>-2.7207160486713341E-2</v>
      </c>
      <c r="L702" s="28">
        <f t="shared" si="54"/>
        <v>-2.6140232072106383E-2</v>
      </c>
    </row>
    <row r="703" spans="5:12">
      <c r="E703" s="8">
        <f>Prices!A703</f>
        <v>45219</v>
      </c>
      <c r="F703" s="5">
        <f>Prices!C703</f>
        <v>132.55000000000001</v>
      </c>
      <c r="G703" s="5">
        <f>Prices!D703</f>
        <v>253.92</v>
      </c>
      <c r="H703" s="27">
        <f t="shared" si="53"/>
        <v>51343</v>
      </c>
      <c r="I703" s="11">
        <f t="shared" si="55"/>
        <v>2.1265120579397639E-2</v>
      </c>
      <c r="J703" s="11">
        <f t="shared" si="56"/>
        <v>1.1150047785919014E-2</v>
      </c>
      <c r="K703" s="28">
        <f t="shared" si="57"/>
        <v>1.3742176239461369E-2</v>
      </c>
      <c r="L703" s="28">
        <f t="shared" si="54"/>
        <v>1.4725531871235006E-2</v>
      </c>
    </row>
    <row r="704" spans="5:12">
      <c r="E704" s="8">
        <f>Prices!A704</f>
        <v>45222</v>
      </c>
      <c r="F704" s="5">
        <f>Prices!C704</f>
        <v>131.47</v>
      </c>
      <c r="G704" s="5">
        <f>Prices!D704</f>
        <v>254.85</v>
      </c>
      <c r="H704" s="27">
        <f t="shared" si="53"/>
        <v>51374.5</v>
      </c>
      <c r="I704" s="11">
        <f t="shared" si="55"/>
        <v>-8.1478687287816851E-3</v>
      </c>
      <c r="J704" s="11">
        <f t="shared" si="56"/>
        <v>3.6625708884688362E-3</v>
      </c>
      <c r="K704" s="28">
        <f t="shared" si="57"/>
        <v>6.1352083049295912E-4</v>
      </c>
      <c r="L704" s="28">
        <f t="shared" si="54"/>
        <v>-5.1219282843589396E-4</v>
      </c>
    </row>
    <row r="705" spans="5:12">
      <c r="E705" s="8">
        <f>Prices!A705</f>
        <v>45223</v>
      </c>
      <c r="F705" s="5">
        <f>Prices!C705</f>
        <v>128.13</v>
      </c>
      <c r="G705" s="5">
        <f>Prices!D705</f>
        <v>242.68</v>
      </c>
      <c r="H705" s="27">
        <f t="shared" si="53"/>
        <v>49215</v>
      </c>
      <c r="I705" s="11">
        <f t="shared" si="55"/>
        <v>-2.5405035369285796E-2</v>
      </c>
      <c r="J705" s="11">
        <f t="shared" si="56"/>
        <v>-4.7753580537571075E-2</v>
      </c>
      <c r="K705" s="28">
        <f t="shared" si="57"/>
        <v>-4.2034472354962091E-2</v>
      </c>
      <c r="L705" s="28">
        <f t="shared" si="54"/>
        <v>-3.9853798775181082E-2</v>
      </c>
    </row>
    <row r="706" spans="5:12">
      <c r="E706" s="8">
        <f>Prices!A706</f>
        <v>45224</v>
      </c>
      <c r="F706" s="5">
        <f>Prices!C706</f>
        <v>128.4</v>
      </c>
      <c r="G706" s="5">
        <f>Prices!D706</f>
        <v>220.11</v>
      </c>
      <c r="H706" s="27">
        <f t="shared" ref="H706:H769" si="58">$B$2*F706+$B$3*G706</f>
        <v>45856.5</v>
      </c>
      <c r="I706" s="11">
        <f t="shared" si="55"/>
        <v>2.1072348396160949E-3</v>
      </c>
      <c r="J706" s="11">
        <f t="shared" si="56"/>
        <v>-9.3003131696060629E-2</v>
      </c>
      <c r="K706" s="28">
        <f t="shared" si="57"/>
        <v>-6.8241389820176773E-2</v>
      </c>
      <c r="L706" s="28">
        <f t="shared" ref="L706:L769" si="59">$D$2*I706+$D$3*J706</f>
        <v>-5.9383442659701989E-2</v>
      </c>
    </row>
    <row r="707" spans="5:12">
      <c r="E707" s="8">
        <f>Prices!A707</f>
        <v>45225</v>
      </c>
      <c r="F707" s="5">
        <f>Prices!C707</f>
        <v>125.17</v>
      </c>
      <c r="G707" s="5">
        <f>Prices!D707</f>
        <v>211.99</v>
      </c>
      <c r="H707" s="27">
        <f t="shared" si="58"/>
        <v>44315.5</v>
      </c>
      <c r="I707" s="11">
        <f t="shared" si="55"/>
        <v>-2.5155763239875419E-2</v>
      </c>
      <c r="J707" s="11">
        <f t="shared" si="56"/>
        <v>-3.6890645586297781E-2</v>
      </c>
      <c r="K707" s="28">
        <f t="shared" si="57"/>
        <v>-3.360483246649875E-2</v>
      </c>
      <c r="L707" s="28">
        <f t="shared" si="59"/>
        <v>-3.2742589914395964E-2</v>
      </c>
    </row>
    <row r="708" spans="5:12">
      <c r="E708" s="8">
        <f>Prices!A708</f>
        <v>45226</v>
      </c>
      <c r="F708" s="5">
        <f>Prices!C708</f>
        <v>126.56</v>
      </c>
      <c r="G708" s="5">
        <f>Prices!D708</f>
        <v>212.08</v>
      </c>
      <c r="H708" s="27">
        <f t="shared" si="58"/>
        <v>44468</v>
      </c>
      <c r="I708" s="11">
        <f t="shared" si="55"/>
        <v>1.1104897339618124E-2</v>
      </c>
      <c r="J708" s="11">
        <f t="shared" si="56"/>
        <v>4.2454832775132512E-4</v>
      </c>
      <c r="K708" s="28">
        <f t="shared" si="57"/>
        <v>3.4412338797937514E-3</v>
      </c>
      <c r="L708" s="28">
        <f t="shared" si="59"/>
        <v>4.1998467064412208E-3</v>
      </c>
    </row>
    <row r="709" spans="5:12">
      <c r="E709" s="8">
        <f>Prices!A709</f>
        <v>45229</v>
      </c>
      <c r="F709" s="5">
        <f>Prices!C709</f>
        <v>128.56</v>
      </c>
      <c r="G709" s="5">
        <f>Prices!D709</f>
        <v>216.52</v>
      </c>
      <c r="H709" s="27">
        <f t="shared" si="58"/>
        <v>45334</v>
      </c>
      <c r="I709" s="11">
        <f t="shared" si="55"/>
        <v>1.5802781289506952E-2</v>
      </c>
      <c r="J709" s="11">
        <f t="shared" si="56"/>
        <v>2.0935496039230467E-2</v>
      </c>
      <c r="K709" s="28">
        <f t="shared" si="57"/>
        <v>1.947467842043717E-2</v>
      </c>
      <c r="L709" s="28">
        <f t="shared" si="59"/>
        <v>1.9121179891754502E-2</v>
      </c>
    </row>
    <row r="710" spans="5:12">
      <c r="E710" s="8">
        <f>Prices!A710</f>
        <v>45230</v>
      </c>
      <c r="F710" s="5">
        <f>Prices!C710</f>
        <v>121.39</v>
      </c>
      <c r="G710" s="5">
        <f>Prices!D710</f>
        <v>212.42</v>
      </c>
      <c r="H710" s="27">
        <f t="shared" si="58"/>
        <v>44002</v>
      </c>
      <c r="I710" s="11">
        <f t="shared" si="55"/>
        <v>-5.5771624144368398E-2</v>
      </c>
      <c r="J710" s="11">
        <f t="shared" si="56"/>
        <v>-1.8935895067430365E-2</v>
      </c>
      <c r="K710" s="28">
        <f t="shared" si="57"/>
        <v>-2.9381920854105088E-2</v>
      </c>
      <c r="L710" s="28">
        <f t="shared" si="59"/>
        <v>-3.1956618276710334E-2</v>
      </c>
    </row>
    <row r="711" spans="5:12">
      <c r="E711" s="8">
        <f>Prices!A711</f>
        <v>45231</v>
      </c>
      <c r="F711" s="5">
        <f>Prices!C711</f>
        <v>119.57</v>
      </c>
      <c r="G711" s="5">
        <f>Prices!D711</f>
        <v>205.76</v>
      </c>
      <c r="H711" s="27">
        <f t="shared" si="58"/>
        <v>42821</v>
      </c>
      <c r="I711" s="11">
        <f t="shared" si="55"/>
        <v>-1.4992997775764128E-2</v>
      </c>
      <c r="J711" s="11">
        <f t="shared" si="56"/>
        <v>-3.1352979945391192E-2</v>
      </c>
      <c r="K711" s="28">
        <f t="shared" si="57"/>
        <v>-2.6839689105040681E-2</v>
      </c>
      <c r="L711" s="28">
        <f t="shared" si="59"/>
        <v>-2.5570040259453621E-2</v>
      </c>
    </row>
    <row r="712" spans="5:12">
      <c r="E712" s="8">
        <f>Prices!A712</f>
        <v>45232</v>
      </c>
      <c r="F712" s="5">
        <f>Prices!C712</f>
        <v>127.74</v>
      </c>
      <c r="G712" s="5">
        <f>Prices!D712</f>
        <v>207.3</v>
      </c>
      <c r="H712" s="27">
        <f t="shared" si="58"/>
        <v>43869</v>
      </c>
      <c r="I712" s="11">
        <f t="shared" si="55"/>
        <v>6.8328175963870558E-2</v>
      </c>
      <c r="J712" s="11">
        <f t="shared" si="56"/>
        <v>7.484447900466663E-3</v>
      </c>
      <c r="K712" s="28">
        <f t="shared" si="57"/>
        <v>2.4473973050606012E-2</v>
      </c>
      <c r="L712" s="28">
        <f t="shared" si="59"/>
        <v>2.8991537945557633E-2</v>
      </c>
    </row>
    <row r="713" spans="5:12">
      <c r="E713" s="8">
        <f>Prices!A713</f>
        <v>45233</v>
      </c>
      <c r="F713" s="5">
        <f>Prices!C713</f>
        <v>132.71</v>
      </c>
      <c r="G713" s="5">
        <f>Prices!D713</f>
        <v>197.36</v>
      </c>
      <c r="H713" s="27">
        <f t="shared" si="58"/>
        <v>42875</v>
      </c>
      <c r="I713" s="11">
        <f t="shared" si="55"/>
        <v>3.8907155158916656E-2</v>
      </c>
      <c r="J713" s="11">
        <f t="shared" si="56"/>
        <v>-4.7949831162566313E-2</v>
      </c>
      <c r="K713" s="28">
        <f t="shared" si="57"/>
        <v>-2.2658369235678953E-2</v>
      </c>
      <c r="L713" s="28">
        <f t="shared" si="59"/>
        <v>-1.724755361779251E-2</v>
      </c>
    </row>
    <row r="714" spans="5:12">
      <c r="E714" s="8">
        <f>Prices!A714</f>
        <v>45236</v>
      </c>
      <c r="F714" s="5">
        <f>Prices!C714</f>
        <v>133.09</v>
      </c>
      <c r="G714" s="5">
        <f>Prices!D714</f>
        <v>200.84</v>
      </c>
      <c r="H714" s="27">
        <f t="shared" si="58"/>
        <v>43435</v>
      </c>
      <c r="I714" s="11">
        <f t="shared" si="55"/>
        <v>2.8633863310978482E-3</v>
      </c>
      <c r="J714" s="11">
        <f t="shared" si="56"/>
        <v>1.7632752330766058E-2</v>
      </c>
      <c r="K714" s="28">
        <f t="shared" si="57"/>
        <v>1.3061224489795919E-2</v>
      </c>
      <c r="L714" s="28">
        <f t="shared" si="59"/>
        <v>1.2412064930862533E-2</v>
      </c>
    </row>
    <row r="715" spans="5:12">
      <c r="E715" s="8">
        <f>Prices!A715</f>
        <v>45237</v>
      </c>
      <c r="F715" s="5">
        <f>Prices!C715</f>
        <v>137</v>
      </c>
      <c r="G715" s="5">
        <f>Prices!D715</f>
        <v>205.66</v>
      </c>
      <c r="H715" s="27">
        <f t="shared" si="58"/>
        <v>44549</v>
      </c>
      <c r="I715" s="11">
        <f t="shared" si="55"/>
        <v>2.9378615974152804E-2</v>
      </c>
      <c r="J715" s="11">
        <f t="shared" si="56"/>
        <v>2.3999203345946987E-2</v>
      </c>
      <c r="K715" s="28">
        <f t="shared" si="57"/>
        <v>2.5647519281685276E-2</v>
      </c>
      <c r="L715" s="28">
        <f t="shared" si="59"/>
        <v>2.5900722458384644E-2</v>
      </c>
    </row>
    <row r="716" spans="5:12">
      <c r="E716" s="8">
        <f>Prices!A716</f>
        <v>45238</v>
      </c>
      <c r="F716" s="5">
        <f>Prices!C716</f>
        <v>138.07</v>
      </c>
      <c r="G716" s="5">
        <f>Prices!D716</f>
        <v>218.51</v>
      </c>
      <c r="H716" s="27">
        <f t="shared" si="58"/>
        <v>46583.5</v>
      </c>
      <c r="I716" s="11">
        <f t="shared" si="55"/>
        <v>7.8102189781021399E-3</v>
      </c>
      <c r="J716" s="11">
        <f t="shared" si="56"/>
        <v>6.2481766021589003E-2</v>
      </c>
      <c r="K716" s="28">
        <f t="shared" si="57"/>
        <v>4.5668814114794946E-2</v>
      </c>
      <c r="L716" s="28">
        <f t="shared" si="59"/>
        <v>4.315642349912889E-2</v>
      </c>
    </row>
    <row r="717" spans="5:12">
      <c r="E717" s="8">
        <f>Prices!A717</f>
        <v>45239</v>
      </c>
      <c r="F717" s="5">
        <f>Prices!C717</f>
        <v>138.6</v>
      </c>
      <c r="G717" s="5">
        <f>Prices!D717</f>
        <v>219.96</v>
      </c>
      <c r="H717" s="27">
        <f t="shared" si="58"/>
        <v>46854</v>
      </c>
      <c r="I717" s="11">
        <f t="shared" si="55"/>
        <v>3.8386325776779977E-3</v>
      </c>
      <c r="J717" s="11">
        <f t="shared" si="56"/>
        <v>6.6358519060913329E-3</v>
      </c>
      <c r="K717" s="28">
        <f t="shared" si="57"/>
        <v>5.8067770777206519E-3</v>
      </c>
      <c r="L717" s="28">
        <f t="shared" si="59"/>
        <v>5.6470885629023183E-3</v>
      </c>
    </row>
    <row r="718" spans="5:12">
      <c r="E718" s="8">
        <f>Prices!A718</f>
        <v>45243</v>
      </c>
      <c r="F718" s="5">
        <f>Prices!C718</f>
        <v>139.74</v>
      </c>
      <c r="G718" s="5">
        <f>Prices!D718</f>
        <v>219.27</v>
      </c>
      <c r="H718" s="27">
        <f t="shared" si="58"/>
        <v>46864.5</v>
      </c>
      <c r="I718" s="11">
        <f t="shared" si="55"/>
        <v>8.2251082251083314E-3</v>
      </c>
      <c r="J718" s="11">
        <f t="shared" si="56"/>
        <v>-3.1369339879978074E-3</v>
      </c>
      <c r="K718" s="28">
        <f t="shared" si="57"/>
        <v>2.2410039697784608E-4</v>
      </c>
      <c r="L718" s="28">
        <f t="shared" si="59"/>
        <v>8.7932985301390114E-4</v>
      </c>
    </row>
    <row r="719" spans="5:12">
      <c r="E719" s="8">
        <f>Prices!A719</f>
        <v>45244</v>
      </c>
      <c r="F719" s="5">
        <f>Prices!C719</f>
        <v>142.71</v>
      </c>
      <c r="G719" s="5">
        <f>Prices!D719</f>
        <v>222.18</v>
      </c>
      <c r="H719" s="27">
        <f t="shared" si="58"/>
        <v>47598</v>
      </c>
      <c r="I719" s="11">
        <f t="shared" ref="I719:I782" si="60">(F719-F718)/F718</f>
        <v>2.1253756977243441E-2</v>
      </c>
      <c r="J719" s="11">
        <f t="shared" ref="J719:J782" si="61">(G719-G718)/G718</f>
        <v>1.3271309344643574E-2</v>
      </c>
      <c r="K719" s="28">
        <f t="shared" ref="K719:K782" si="62">(H719-H718)/H718</f>
        <v>1.5651505937329963E-2</v>
      </c>
      <c r="L719" s="28">
        <f t="shared" si="59"/>
        <v>1.6092951368874002E-2</v>
      </c>
    </row>
    <row r="720" spans="5:12">
      <c r="E720" s="8">
        <f>Prices!A720</f>
        <v>45245</v>
      </c>
      <c r="F720" s="5">
        <f>Prices!C720</f>
        <v>142.08000000000001</v>
      </c>
      <c r="G720" s="5">
        <f>Prices!D720</f>
        <v>222.11</v>
      </c>
      <c r="H720" s="27">
        <f t="shared" si="58"/>
        <v>47524.5</v>
      </c>
      <c r="I720" s="11">
        <f t="shared" si="60"/>
        <v>-4.4145469833928629E-3</v>
      </c>
      <c r="J720" s="11">
        <f t="shared" si="61"/>
        <v>-3.1505986137363027E-4</v>
      </c>
      <c r="K720" s="28">
        <f t="shared" si="62"/>
        <v>-1.5441825286776755E-3</v>
      </c>
      <c r="L720" s="28">
        <f t="shared" si="59"/>
        <v>-1.7641498740710855E-3</v>
      </c>
    </row>
    <row r="721" spans="5:12">
      <c r="E721" s="8">
        <f>Prices!A721</f>
        <v>45246</v>
      </c>
      <c r="F721" s="5">
        <f>Prices!C721</f>
        <v>140.6</v>
      </c>
      <c r="G721" s="5">
        <f>Prices!D721</f>
        <v>209.98</v>
      </c>
      <c r="H721" s="27">
        <f t="shared" si="58"/>
        <v>45557</v>
      </c>
      <c r="I721" s="11">
        <f t="shared" si="60"/>
        <v>-1.0416666666666794E-2</v>
      </c>
      <c r="J721" s="11">
        <f t="shared" si="61"/>
        <v>-5.4612579352573153E-2</v>
      </c>
      <c r="K721" s="28">
        <f t="shared" si="62"/>
        <v>-4.1399699102568147E-2</v>
      </c>
      <c r="L721" s="28">
        <f t="shared" si="59"/>
        <v>-3.8990172507774867E-2</v>
      </c>
    </row>
    <row r="722" spans="5:12">
      <c r="E722" s="8">
        <f>Prices!A722</f>
        <v>45247</v>
      </c>
      <c r="F722" s="5">
        <f>Prices!C722</f>
        <v>143.56</v>
      </c>
      <c r="G722" s="5">
        <f>Prices!D722</f>
        <v>214.65</v>
      </c>
      <c r="H722" s="27">
        <f t="shared" si="58"/>
        <v>46553.5</v>
      </c>
      <c r="I722" s="11">
        <f t="shared" si="60"/>
        <v>2.1052631578947427E-2</v>
      </c>
      <c r="J722" s="11">
        <f t="shared" si="61"/>
        <v>2.2240213353652807E-2</v>
      </c>
      <c r="K722" s="28">
        <f t="shared" si="62"/>
        <v>2.1873696687666002E-2</v>
      </c>
      <c r="L722" s="28">
        <f t="shared" si="59"/>
        <v>2.1820425990559583E-2</v>
      </c>
    </row>
    <row r="723" spans="5:12">
      <c r="E723" s="8">
        <f>Prices!A723</f>
        <v>45250</v>
      </c>
      <c r="F723" s="5">
        <f>Prices!C723</f>
        <v>142.59</v>
      </c>
      <c r="G723" s="5">
        <f>Prices!D723</f>
        <v>223.71</v>
      </c>
      <c r="H723" s="27">
        <f t="shared" si="58"/>
        <v>47815.5</v>
      </c>
      <c r="I723" s="11">
        <f t="shared" si="60"/>
        <v>-6.7567567567567485E-3</v>
      </c>
      <c r="J723" s="11">
        <f t="shared" si="61"/>
        <v>4.22082459818309E-2</v>
      </c>
      <c r="K723" s="28">
        <f t="shared" si="62"/>
        <v>2.7108595486912905E-2</v>
      </c>
      <c r="L723" s="28">
        <f t="shared" si="59"/>
        <v>2.490005734060359E-2</v>
      </c>
    </row>
    <row r="724" spans="5:12">
      <c r="E724" s="8">
        <f>Prices!A724</f>
        <v>45251</v>
      </c>
      <c r="F724" s="5">
        <f>Prices!C724</f>
        <v>145.80000000000001</v>
      </c>
      <c r="G724" s="5">
        <f>Prices!D724</f>
        <v>237.41</v>
      </c>
      <c r="H724" s="27">
        <f t="shared" si="58"/>
        <v>50191.5</v>
      </c>
      <c r="I724" s="11">
        <f t="shared" si="60"/>
        <v>2.2512097622554232E-2</v>
      </c>
      <c r="J724" s="11">
        <f t="shared" si="61"/>
        <v>6.1239998211970799E-2</v>
      </c>
      <c r="K724" s="28">
        <f t="shared" si="62"/>
        <v>4.9690999780405934E-2</v>
      </c>
      <c r="L724" s="28">
        <f t="shared" si="59"/>
        <v>4.7550428691083751E-2</v>
      </c>
    </row>
    <row r="725" spans="5:12">
      <c r="E725" s="8">
        <f>Prices!A725</f>
        <v>45252</v>
      </c>
      <c r="F725" s="5">
        <f>Prices!C725</f>
        <v>143.19999999999999</v>
      </c>
      <c r="G725" s="5">
        <f>Prices!D725</f>
        <v>242.84</v>
      </c>
      <c r="H725" s="27">
        <f t="shared" si="58"/>
        <v>50746</v>
      </c>
      <c r="I725" s="11">
        <f t="shared" si="60"/>
        <v>-1.7832647462277248E-2</v>
      </c>
      <c r="J725" s="11">
        <f t="shared" si="61"/>
        <v>2.2871825112674306E-2</v>
      </c>
      <c r="K725" s="28">
        <f t="shared" si="62"/>
        <v>1.1047687357421078E-2</v>
      </c>
      <c r="L725" s="28">
        <f t="shared" si="59"/>
        <v>8.4835753329246498E-3</v>
      </c>
    </row>
    <row r="726" spans="5:12">
      <c r="E726" s="8">
        <f>Prices!A726</f>
        <v>45254</v>
      </c>
      <c r="F726" s="5">
        <f>Prices!C726</f>
        <v>142.83000000000001</v>
      </c>
      <c r="G726" s="5">
        <f>Prices!D726</f>
        <v>233.59</v>
      </c>
      <c r="H726" s="27">
        <f t="shared" si="58"/>
        <v>49321.5</v>
      </c>
      <c r="I726" s="11">
        <f t="shared" si="60"/>
        <v>-2.5837988826813976E-3</v>
      </c>
      <c r="J726" s="11">
        <f t="shared" si="61"/>
        <v>-3.8090924065228134E-2</v>
      </c>
      <c r="K726" s="28">
        <f t="shared" si="62"/>
        <v>-2.8071178023883654E-2</v>
      </c>
      <c r="L726" s="28">
        <f t="shared" si="59"/>
        <v>-2.5539836831593107E-2</v>
      </c>
    </row>
    <row r="727" spans="5:12">
      <c r="E727" s="8">
        <f>Prices!A727</f>
        <v>45257</v>
      </c>
      <c r="F727" s="5">
        <f>Prices!C727</f>
        <v>145.18</v>
      </c>
      <c r="G727" s="5">
        <f>Prices!D727</f>
        <v>234.3</v>
      </c>
      <c r="H727" s="27">
        <f t="shared" si="58"/>
        <v>49663</v>
      </c>
      <c r="I727" s="11">
        <f t="shared" si="60"/>
        <v>1.6453126093957812E-2</v>
      </c>
      <c r="J727" s="11">
        <f t="shared" si="61"/>
        <v>3.039513677811584E-3</v>
      </c>
      <c r="K727" s="28">
        <f t="shared" si="62"/>
        <v>6.9239581115740599E-3</v>
      </c>
      <c r="L727" s="28">
        <f t="shared" si="59"/>
        <v>7.7809682080695018E-3</v>
      </c>
    </row>
    <row r="728" spans="5:12">
      <c r="E728" s="8">
        <f>Prices!A728</f>
        <v>45258</v>
      </c>
      <c r="F728" s="5">
        <f>Prices!C728</f>
        <v>146.13</v>
      </c>
      <c r="G728" s="5">
        <f>Prices!D728</f>
        <v>235.6</v>
      </c>
      <c r="H728" s="27">
        <f t="shared" si="58"/>
        <v>49953</v>
      </c>
      <c r="I728" s="11">
        <f t="shared" si="60"/>
        <v>6.5436010469760893E-3</v>
      </c>
      <c r="J728" s="11">
        <f t="shared" si="61"/>
        <v>5.5484421681604047E-3</v>
      </c>
      <c r="K728" s="28">
        <f t="shared" si="62"/>
        <v>5.8393572679862268E-3</v>
      </c>
      <c r="L728" s="28">
        <f t="shared" si="59"/>
        <v>5.9002117308926084E-3</v>
      </c>
    </row>
    <row r="729" spans="5:12">
      <c r="E729" s="8">
        <f>Prices!A729</f>
        <v>45259</v>
      </c>
      <c r="F729" s="5">
        <f>Prices!C729</f>
        <v>143.9</v>
      </c>
      <c r="G729" s="5">
        <f>Prices!D729</f>
        <v>241.2</v>
      </c>
      <c r="H729" s="27">
        <f t="shared" si="58"/>
        <v>50570</v>
      </c>
      <c r="I729" s="11">
        <f t="shared" si="60"/>
        <v>-1.5260384589064462E-2</v>
      </c>
      <c r="J729" s="11">
        <f t="shared" si="61"/>
        <v>2.3769100169779265E-2</v>
      </c>
      <c r="K729" s="28">
        <f t="shared" si="62"/>
        <v>1.235161051388305E-2</v>
      </c>
      <c r="L729" s="28">
        <f t="shared" si="59"/>
        <v>9.9729264335606926E-3</v>
      </c>
    </row>
    <row r="730" spans="5:12">
      <c r="E730" s="8">
        <f>Prices!A730</f>
        <v>45260</v>
      </c>
      <c r="F730" s="5">
        <f>Prices!C730</f>
        <v>146.71</v>
      </c>
      <c r="G730" s="5">
        <f>Prices!D730</f>
        <v>234.21</v>
      </c>
      <c r="H730" s="27">
        <f t="shared" si="58"/>
        <v>49802.5</v>
      </c>
      <c r="I730" s="11">
        <f t="shared" si="60"/>
        <v>1.9527449617790148E-2</v>
      </c>
      <c r="J730" s="11">
        <f t="shared" si="61"/>
        <v>-2.8980099502487484E-2</v>
      </c>
      <c r="K730" s="28">
        <f t="shared" si="62"/>
        <v>-1.5176982400632786E-2</v>
      </c>
      <c r="L730" s="28">
        <f t="shared" si="59"/>
        <v>-1.1833611935037142E-2</v>
      </c>
    </row>
    <row r="731" spans="5:12">
      <c r="E731" s="8">
        <f>Prices!A731</f>
        <v>45261</v>
      </c>
      <c r="F731" s="5">
        <f>Prices!C731</f>
        <v>146.74</v>
      </c>
      <c r="G731" s="5">
        <f>Prices!D731</f>
        <v>235.45</v>
      </c>
      <c r="H731" s="27">
        <f t="shared" si="58"/>
        <v>49991.5</v>
      </c>
      <c r="I731" s="11">
        <f t="shared" si="60"/>
        <v>2.0448503851135667E-4</v>
      </c>
      <c r="J731" s="11">
        <f t="shared" si="61"/>
        <v>5.2943939199862544E-3</v>
      </c>
      <c r="K731" s="28">
        <f t="shared" si="62"/>
        <v>3.7949902113347724E-3</v>
      </c>
      <c r="L731" s="28">
        <f t="shared" si="59"/>
        <v>3.4952088253268091E-3</v>
      </c>
    </row>
    <row r="732" spans="5:12">
      <c r="E732" s="8">
        <f>Prices!A732</f>
        <v>45264</v>
      </c>
      <c r="F732" s="5">
        <f>Prices!C732</f>
        <v>147.72999999999999</v>
      </c>
      <c r="G732" s="5">
        <f>Prices!D732</f>
        <v>236.08</v>
      </c>
      <c r="H732" s="27">
        <f t="shared" si="58"/>
        <v>50185</v>
      </c>
      <c r="I732" s="11">
        <f t="shared" si="60"/>
        <v>6.7466266866565393E-3</v>
      </c>
      <c r="J732" s="11">
        <f t="shared" si="61"/>
        <v>2.6757273306435504E-3</v>
      </c>
      <c r="K732" s="28">
        <f t="shared" si="62"/>
        <v>3.8706580118620165E-3</v>
      </c>
      <c r="L732" s="28">
        <f t="shared" si="59"/>
        <v>4.1147121167670591E-3</v>
      </c>
    </row>
    <row r="733" spans="5:12">
      <c r="E733" s="8">
        <f>Prices!A733</f>
        <v>45265</v>
      </c>
      <c r="F733" s="5">
        <f>Prices!C733</f>
        <v>147.03</v>
      </c>
      <c r="G733" s="5">
        <f>Prices!D733</f>
        <v>246.72</v>
      </c>
      <c r="H733" s="27">
        <f t="shared" si="58"/>
        <v>51711</v>
      </c>
      <c r="I733" s="11">
        <f t="shared" si="60"/>
        <v>-4.7383740607864931E-3</v>
      </c>
      <c r="J733" s="11">
        <f t="shared" si="61"/>
        <v>4.5069467976956906E-2</v>
      </c>
      <c r="K733" s="28">
        <f t="shared" si="62"/>
        <v>3.0407492278569294E-2</v>
      </c>
      <c r="L733" s="28">
        <f t="shared" si="59"/>
        <v>2.7463351820808186E-2</v>
      </c>
    </row>
    <row r="734" spans="5:12">
      <c r="E734" s="8">
        <f>Prices!A734</f>
        <v>45266</v>
      </c>
      <c r="F734" s="5">
        <f>Prices!C734</f>
        <v>146.32</v>
      </c>
      <c r="G734" s="5">
        <f>Prices!D734</f>
        <v>244.14</v>
      </c>
      <c r="H734" s="27">
        <f t="shared" si="58"/>
        <v>51253</v>
      </c>
      <c r="I734" s="11">
        <f t="shared" si="60"/>
        <v>-4.8289464735088621E-3</v>
      </c>
      <c r="J734" s="11">
        <f t="shared" si="61"/>
        <v>-1.0457198443579818E-2</v>
      </c>
      <c r="K734" s="28">
        <f t="shared" si="62"/>
        <v>-8.8569163234128133E-3</v>
      </c>
      <c r="L734" s="28">
        <f t="shared" si="59"/>
        <v>-8.46771939997756E-3</v>
      </c>
    </row>
    <row r="735" spans="5:12">
      <c r="E735" s="8">
        <f>Prices!A735</f>
        <v>45267</v>
      </c>
      <c r="F735" s="5">
        <f>Prices!C735</f>
        <v>146.09</v>
      </c>
      <c r="G735" s="5">
        <f>Prices!D735</f>
        <v>240.08</v>
      </c>
      <c r="H735" s="27">
        <f t="shared" si="58"/>
        <v>50621</v>
      </c>
      <c r="I735" s="11">
        <f t="shared" si="60"/>
        <v>-1.5718972115909636E-3</v>
      </c>
      <c r="J735" s="11">
        <f t="shared" si="61"/>
        <v>-1.6629802572294478E-2</v>
      </c>
      <c r="K735" s="28">
        <f t="shared" si="62"/>
        <v>-1.2330985503287612E-2</v>
      </c>
      <c r="L735" s="28">
        <f t="shared" si="59"/>
        <v>-1.1307122046445867E-2</v>
      </c>
    </row>
    <row r="736" spans="5:12">
      <c r="E736" s="8">
        <f>Prices!A736</f>
        <v>45268</v>
      </c>
      <c r="F736" s="5">
        <f>Prices!C736</f>
        <v>147.03</v>
      </c>
      <c r="G736" s="5">
        <f>Prices!D736</f>
        <v>238.83</v>
      </c>
      <c r="H736" s="27">
        <f t="shared" si="58"/>
        <v>50527.5</v>
      </c>
      <c r="I736" s="11">
        <f t="shared" si="60"/>
        <v>6.434389759737133E-3</v>
      </c>
      <c r="J736" s="11">
        <f t="shared" si="61"/>
        <v>-5.2065978007330887E-3</v>
      </c>
      <c r="K736" s="28">
        <f t="shared" si="62"/>
        <v>-1.8470595207522569E-3</v>
      </c>
      <c r="L736" s="28">
        <f t="shared" si="59"/>
        <v>-1.0917321334630221E-3</v>
      </c>
    </row>
    <row r="737" spans="5:12">
      <c r="E737" s="8">
        <f>Prices!A737</f>
        <v>45271</v>
      </c>
      <c r="F737" s="5">
        <f>Prices!C737</f>
        <v>144.84</v>
      </c>
      <c r="G737" s="5">
        <f>Prices!D737</f>
        <v>235.58</v>
      </c>
      <c r="H737" s="27">
        <f t="shared" si="58"/>
        <v>49821</v>
      </c>
      <c r="I737" s="11">
        <f t="shared" si="60"/>
        <v>-1.4894919404203209E-2</v>
      </c>
      <c r="J737" s="11">
        <f t="shared" si="61"/>
        <v>-1.3608005694426998E-2</v>
      </c>
      <c r="K737" s="28">
        <f t="shared" si="62"/>
        <v>-1.3982484785512839E-2</v>
      </c>
      <c r="L737" s="28">
        <f t="shared" si="59"/>
        <v>-1.406290499000561E-2</v>
      </c>
    </row>
    <row r="738" spans="5:12">
      <c r="E738" s="8">
        <f>Prices!A738</f>
        <v>45272</v>
      </c>
      <c r="F738" s="5">
        <f>Prices!C738</f>
        <v>146.88</v>
      </c>
      <c r="G738" s="5">
        <f>Prices!D738</f>
        <v>238.72</v>
      </c>
      <c r="H738" s="27">
        <f t="shared" si="58"/>
        <v>50496</v>
      </c>
      <c r="I738" s="11">
        <f t="shared" si="60"/>
        <v>1.4084507042253466E-2</v>
      </c>
      <c r="J738" s="11">
        <f t="shared" si="61"/>
        <v>1.3328805501315842E-2</v>
      </c>
      <c r="K738" s="28">
        <f t="shared" si="62"/>
        <v>1.354850364304209E-2</v>
      </c>
      <c r="L738" s="28">
        <f t="shared" si="59"/>
        <v>1.3595931491216112E-2</v>
      </c>
    </row>
    <row r="739" spans="5:12">
      <c r="E739" s="8">
        <f>Prices!A739</f>
        <v>45273</v>
      </c>
      <c r="F739" s="5">
        <f>Prices!C739</f>
        <v>144.52000000000001</v>
      </c>
      <c r="G739" s="5">
        <f>Prices!D739</f>
        <v>239.37</v>
      </c>
      <c r="H739" s="27">
        <f t="shared" si="58"/>
        <v>50357.5</v>
      </c>
      <c r="I739" s="11">
        <f t="shared" si="60"/>
        <v>-1.6067538126361556E-2</v>
      </c>
      <c r="J739" s="11">
        <f t="shared" si="61"/>
        <v>2.7228552278820615E-3</v>
      </c>
      <c r="K739" s="28">
        <f t="shared" si="62"/>
        <v>-2.7427915082382762E-3</v>
      </c>
      <c r="L739" s="28">
        <f t="shared" si="59"/>
        <v>-3.919188162872447E-3</v>
      </c>
    </row>
    <row r="740" spans="5:12">
      <c r="E740" s="8">
        <f>Prices!A740</f>
        <v>45274</v>
      </c>
      <c r="F740" s="5">
        <f>Prices!C740</f>
        <v>146.88</v>
      </c>
      <c r="G740" s="5">
        <f>Prices!D740</f>
        <v>242.64</v>
      </c>
      <c r="H740" s="27">
        <f t="shared" si="58"/>
        <v>51084</v>
      </c>
      <c r="I740" s="11">
        <f t="shared" si="60"/>
        <v>1.6329919734292729E-2</v>
      </c>
      <c r="J740" s="11">
        <f t="shared" si="61"/>
        <v>1.3660859756861685E-2</v>
      </c>
      <c r="K740" s="28">
        <f t="shared" si="62"/>
        <v>1.4426848036538749E-2</v>
      </c>
      <c r="L740" s="28">
        <f t="shared" si="59"/>
        <v>1.4604321229349676E-2</v>
      </c>
    </row>
    <row r="741" spans="5:12">
      <c r="E741" s="8">
        <f>Prices!A741</f>
        <v>45275</v>
      </c>
      <c r="F741" s="5">
        <f>Prices!C741</f>
        <v>147.41999999999999</v>
      </c>
      <c r="G741" s="5">
        <f>Prices!D741</f>
        <v>243.84</v>
      </c>
      <c r="H741" s="27">
        <f t="shared" si="58"/>
        <v>51318</v>
      </c>
      <c r="I741" s="11">
        <f t="shared" si="60"/>
        <v>3.6764705882352399E-3</v>
      </c>
      <c r="J741" s="11">
        <f t="shared" si="61"/>
        <v>4.9455984174085772E-3</v>
      </c>
      <c r="K741" s="28">
        <f t="shared" si="62"/>
        <v>4.5806906272022555E-3</v>
      </c>
      <c r="L741" s="28">
        <f t="shared" si="59"/>
        <v>4.4969860892435766E-3</v>
      </c>
    </row>
    <row r="742" spans="5:12">
      <c r="E742" s="8">
        <f>Prices!A742</f>
        <v>45278</v>
      </c>
      <c r="F742" s="5">
        <f>Prices!C742</f>
        <v>145.88999999999999</v>
      </c>
      <c r="G742" s="5">
        <f>Prices!D742</f>
        <v>239.74</v>
      </c>
      <c r="H742" s="27">
        <f t="shared" si="58"/>
        <v>50550</v>
      </c>
      <c r="I742" s="11">
        <f t="shared" si="60"/>
        <v>-1.0378510378510387E-2</v>
      </c>
      <c r="J742" s="11">
        <f t="shared" si="61"/>
        <v>-1.6814304461942233E-2</v>
      </c>
      <c r="K742" s="28">
        <f t="shared" si="62"/>
        <v>-1.4965509178066175E-2</v>
      </c>
      <c r="L742" s="28">
        <f t="shared" si="59"/>
        <v>-1.4539374781108194E-2</v>
      </c>
    </row>
    <row r="743" spans="5:12">
      <c r="E743" s="8">
        <f>Prices!A743</f>
        <v>45279</v>
      </c>
      <c r="F743" s="5">
        <f>Prices!C743</f>
        <v>147.47999999999999</v>
      </c>
      <c r="G743" s="5">
        <f>Prices!D743</f>
        <v>237.01</v>
      </c>
      <c r="H743" s="27">
        <f t="shared" si="58"/>
        <v>50299.5</v>
      </c>
      <c r="I743" s="11">
        <f t="shared" si="60"/>
        <v>1.0898622249640165E-2</v>
      </c>
      <c r="J743" s="11">
        <f t="shared" si="61"/>
        <v>-1.1387336280971128E-2</v>
      </c>
      <c r="K743" s="28">
        <f t="shared" si="62"/>
        <v>-4.9554896142433233E-3</v>
      </c>
      <c r="L743" s="28">
        <f t="shared" si="59"/>
        <v>-3.5096776937204241E-3</v>
      </c>
    </row>
    <row r="744" spans="5:12">
      <c r="E744" s="8">
        <f>Prices!A744</f>
        <v>45280</v>
      </c>
      <c r="F744" s="5">
        <f>Prices!C744</f>
        <v>148.84</v>
      </c>
      <c r="G744" s="5">
        <f>Prices!D744</f>
        <v>239.29</v>
      </c>
      <c r="H744" s="27">
        <f t="shared" si="58"/>
        <v>50777.5</v>
      </c>
      <c r="I744" s="11">
        <f t="shared" si="60"/>
        <v>9.221589368049999E-3</v>
      </c>
      <c r="J744" s="11">
        <f t="shared" si="61"/>
        <v>9.6198472638285362E-3</v>
      </c>
      <c r="K744" s="28">
        <f t="shared" si="62"/>
        <v>9.5030765713376864E-3</v>
      </c>
      <c r="L744" s="28">
        <f t="shared" si="59"/>
        <v>9.4790707417726945E-3</v>
      </c>
    </row>
    <row r="745" spans="5:12">
      <c r="E745" s="8">
        <f>Prices!A745</f>
        <v>45281</v>
      </c>
      <c r="F745" s="5">
        <f>Prices!C745</f>
        <v>147.41999999999999</v>
      </c>
      <c r="G745" s="5">
        <f>Prices!D745</f>
        <v>251.05</v>
      </c>
      <c r="H745" s="27">
        <f t="shared" si="58"/>
        <v>52399.5</v>
      </c>
      <c r="I745" s="11">
        <f t="shared" si="60"/>
        <v>-9.5404461166354194E-3</v>
      </c>
      <c r="J745" s="11">
        <f t="shared" si="61"/>
        <v>4.9145388440804127E-2</v>
      </c>
      <c r="K745" s="28">
        <f t="shared" si="62"/>
        <v>3.1943281965437449E-2</v>
      </c>
      <c r="L745" s="28">
        <f t="shared" si="59"/>
        <v>2.8401072331789678E-2</v>
      </c>
    </row>
    <row r="746" spans="5:12">
      <c r="E746" s="8">
        <f>Prices!A746</f>
        <v>45282</v>
      </c>
      <c r="F746" s="5">
        <f>Prices!C746</f>
        <v>149.97</v>
      </c>
      <c r="G746" s="5">
        <f>Prices!D746</f>
        <v>253.5</v>
      </c>
      <c r="H746" s="27">
        <f t="shared" si="58"/>
        <v>53022</v>
      </c>
      <c r="I746" s="11">
        <f t="shared" si="60"/>
        <v>1.7297517297517377E-2</v>
      </c>
      <c r="J746" s="11">
        <f t="shared" si="61"/>
        <v>9.7590121489742627E-3</v>
      </c>
      <c r="K746" s="28">
        <f t="shared" si="62"/>
        <v>1.1879884350041508E-2</v>
      </c>
      <c r="L746" s="28">
        <f t="shared" si="59"/>
        <v>1.2423729026055583E-2</v>
      </c>
    </row>
    <row r="747" spans="5:12">
      <c r="E747" s="8">
        <f>Prices!A747</f>
        <v>45286</v>
      </c>
      <c r="F747" s="5">
        <f>Prices!C747</f>
        <v>154.07</v>
      </c>
      <c r="G747" s="5">
        <f>Prices!D747</f>
        <v>252.08</v>
      </c>
      <c r="H747" s="27">
        <f t="shared" si="58"/>
        <v>53219</v>
      </c>
      <c r="I747" s="11">
        <f t="shared" si="60"/>
        <v>2.7338801093552006E-2</v>
      </c>
      <c r="J747" s="11">
        <f t="shared" si="61"/>
        <v>-5.6015779092701678E-3</v>
      </c>
      <c r="K747" s="28">
        <f t="shared" si="62"/>
        <v>3.7154388744294821E-3</v>
      </c>
      <c r="L747" s="28">
        <f t="shared" si="59"/>
        <v>6.0422138155705367E-3</v>
      </c>
    </row>
    <row r="748" spans="5:12">
      <c r="E748" s="8">
        <f>Prices!A748</f>
        <v>45287</v>
      </c>
      <c r="F748" s="5">
        <f>Prices!C748</f>
        <v>153.79</v>
      </c>
      <c r="G748" s="5">
        <f>Prices!D748</f>
        <v>257.22000000000003</v>
      </c>
      <c r="H748" s="27">
        <f t="shared" si="58"/>
        <v>53962.000000000007</v>
      </c>
      <c r="I748" s="11">
        <f t="shared" si="60"/>
        <v>-1.8173557473875586E-3</v>
      </c>
      <c r="J748" s="11">
        <f t="shared" si="61"/>
        <v>2.0390352269120973E-2</v>
      </c>
      <c r="K748" s="28">
        <f t="shared" si="62"/>
        <v>1.3961179278077515E-2</v>
      </c>
      <c r="L748" s="28">
        <f t="shared" si="59"/>
        <v>1.2540353736677053E-2</v>
      </c>
    </row>
    <row r="749" spans="5:12">
      <c r="E749" s="8">
        <f>Prices!A749</f>
        <v>45288</v>
      </c>
      <c r="F749" s="5">
        <f>Prices!C749</f>
        <v>152.12</v>
      </c>
      <c r="G749" s="5">
        <f>Prices!D749</f>
        <v>247.14</v>
      </c>
      <c r="H749" s="27">
        <f t="shared" si="58"/>
        <v>52283</v>
      </c>
      <c r="I749" s="11">
        <f t="shared" si="60"/>
        <v>-1.0858963521685335E-2</v>
      </c>
      <c r="J749" s="11">
        <f t="shared" si="61"/>
        <v>-3.9188243526942071E-2</v>
      </c>
      <c r="K749" s="28">
        <f t="shared" si="62"/>
        <v>-3.111448797301818E-2</v>
      </c>
      <c r="L749" s="28">
        <f t="shared" si="59"/>
        <v>-2.9174386793003378E-2</v>
      </c>
    </row>
    <row r="750" spans="5:12">
      <c r="E750" s="8">
        <f>Prices!A750</f>
        <v>45289</v>
      </c>
      <c r="F750" s="5">
        <f>Prices!C750</f>
        <v>153.84</v>
      </c>
      <c r="G750" s="5">
        <f>Prices!D750</f>
        <v>254.5</v>
      </c>
      <c r="H750" s="27">
        <f t="shared" si="58"/>
        <v>53559</v>
      </c>
      <c r="I750" s="11">
        <f t="shared" si="60"/>
        <v>1.1306863002892445E-2</v>
      </c>
      <c r="J750" s="11">
        <f t="shared" si="61"/>
        <v>2.978069110625562E-2</v>
      </c>
      <c r="K750" s="28">
        <f t="shared" si="62"/>
        <v>2.4405638544077426E-2</v>
      </c>
      <c r="L750" s="28">
        <f t="shared" si="59"/>
        <v>2.3250547455581756E-2</v>
      </c>
    </row>
    <row r="751" spans="5:12">
      <c r="E751" s="8">
        <f>Prices!A751</f>
        <v>45293</v>
      </c>
      <c r="F751" s="5">
        <f>Prices!C751</f>
        <v>153.41999999999999</v>
      </c>
      <c r="G751" s="5">
        <f>Prices!D751</f>
        <v>252.54</v>
      </c>
      <c r="H751" s="27">
        <f t="shared" si="58"/>
        <v>53223</v>
      </c>
      <c r="I751" s="11">
        <f t="shared" si="60"/>
        <v>-2.730109204368278E-3</v>
      </c>
      <c r="J751" s="11">
        <f t="shared" si="61"/>
        <v>-7.7013752455795991E-3</v>
      </c>
      <c r="K751" s="28">
        <f t="shared" si="62"/>
        <v>-6.273455441662466E-3</v>
      </c>
      <c r="L751" s="28">
        <f t="shared" si="59"/>
        <v>-5.9441281177405802E-3</v>
      </c>
    </row>
    <row r="752" spans="5:12">
      <c r="E752" s="8">
        <f>Prices!A752</f>
        <v>45294</v>
      </c>
      <c r="F752" s="5">
        <f>Prices!C752</f>
        <v>153.41</v>
      </c>
      <c r="G752" s="5">
        <f>Prices!D752</f>
        <v>256.61</v>
      </c>
      <c r="H752" s="27">
        <f t="shared" si="58"/>
        <v>53832.5</v>
      </c>
      <c r="I752" s="11">
        <f t="shared" si="60"/>
        <v>-6.5180550123783776E-5</v>
      </c>
      <c r="J752" s="11">
        <f t="shared" si="61"/>
        <v>1.6116258810485555E-2</v>
      </c>
      <c r="K752" s="28">
        <f t="shared" si="62"/>
        <v>1.1451815944234636E-2</v>
      </c>
      <c r="L752" s="28">
        <f t="shared" si="59"/>
        <v>1.0396430580612051E-2</v>
      </c>
    </row>
    <row r="753" spans="5:12">
      <c r="E753" s="8">
        <f>Prices!A753</f>
        <v>45295</v>
      </c>
      <c r="F753" s="5">
        <f>Prices!C753</f>
        <v>153.34</v>
      </c>
      <c r="G753" s="5">
        <f>Prices!D753</f>
        <v>261.44</v>
      </c>
      <c r="H753" s="27">
        <f t="shared" si="58"/>
        <v>54550</v>
      </c>
      <c r="I753" s="11">
        <f t="shared" si="60"/>
        <v>-4.5629359233422321E-4</v>
      </c>
      <c r="J753" s="11">
        <f t="shared" si="61"/>
        <v>1.8822337399165986E-2</v>
      </c>
      <c r="K753" s="28">
        <f t="shared" si="62"/>
        <v>1.3328379696280129E-2</v>
      </c>
      <c r="L753" s="28">
        <f t="shared" si="59"/>
        <v>1.2007711374800705E-2</v>
      </c>
    </row>
    <row r="754" spans="5:12">
      <c r="E754" s="8">
        <f>Prices!A754</f>
        <v>45296</v>
      </c>
      <c r="F754" s="5">
        <f>Prices!C754</f>
        <v>153.38</v>
      </c>
      <c r="G754" s="5">
        <f>Prices!D754</f>
        <v>253.18</v>
      </c>
      <c r="H754" s="27">
        <f t="shared" si="58"/>
        <v>53315</v>
      </c>
      <c r="I754" s="11">
        <f t="shared" si="60"/>
        <v>2.6085822355544568E-4</v>
      </c>
      <c r="J754" s="11">
        <f t="shared" si="61"/>
        <v>-3.1594247246022E-2</v>
      </c>
      <c r="K754" s="28">
        <f t="shared" si="62"/>
        <v>-2.2639780018331807E-2</v>
      </c>
      <c r="L754" s="28">
        <f t="shared" si="59"/>
        <v>-2.0334078884607105E-2</v>
      </c>
    </row>
    <row r="755" spans="5:12">
      <c r="E755" s="8">
        <f>Prices!A755</f>
        <v>45299</v>
      </c>
      <c r="F755" s="5">
        <f>Prices!C755</f>
        <v>151.94</v>
      </c>
      <c r="G755" s="5">
        <f>Prices!D755</f>
        <v>248.48</v>
      </c>
      <c r="H755" s="27">
        <f t="shared" si="58"/>
        <v>52466</v>
      </c>
      <c r="I755" s="11">
        <f t="shared" si="60"/>
        <v>-9.3884469943929967E-3</v>
      </c>
      <c r="J755" s="11">
        <f t="shared" si="61"/>
        <v>-1.8563867604076217E-2</v>
      </c>
      <c r="K755" s="28">
        <f t="shared" si="62"/>
        <v>-1.5924223951983493E-2</v>
      </c>
      <c r="L755" s="28">
        <f t="shared" si="59"/>
        <v>-1.5320532530189876E-2</v>
      </c>
    </row>
    <row r="756" spans="5:12">
      <c r="E756" s="8">
        <f>Prices!A756</f>
        <v>45300</v>
      </c>
      <c r="F756" s="5">
        <f>Prices!C756</f>
        <v>149.93</v>
      </c>
      <c r="G756" s="5">
        <f>Prices!D756</f>
        <v>248.42</v>
      </c>
      <c r="H756" s="27">
        <f t="shared" si="58"/>
        <v>52256</v>
      </c>
      <c r="I756" s="11">
        <f t="shared" si="60"/>
        <v>-1.3228906147163294E-2</v>
      </c>
      <c r="J756" s="11">
        <f t="shared" si="61"/>
        <v>-2.414681262073498E-4</v>
      </c>
      <c r="K756" s="28">
        <f t="shared" si="62"/>
        <v>-4.0025921549193761E-3</v>
      </c>
      <c r="L756" s="28">
        <f t="shared" si="59"/>
        <v>-4.8322781876924438E-3</v>
      </c>
    </row>
    <row r="757" spans="5:12">
      <c r="E757" s="8">
        <f>Prices!A757</f>
        <v>45301</v>
      </c>
      <c r="F757" s="5">
        <f>Prices!C757</f>
        <v>148.47</v>
      </c>
      <c r="G757" s="5">
        <f>Prices!D757</f>
        <v>238.45</v>
      </c>
      <c r="H757" s="27">
        <f t="shared" si="58"/>
        <v>50614.5</v>
      </c>
      <c r="I757" s="11">
        <f t="shared" si="60"/>
        <v>-9.737877676248969E-3</v>
      </c>
      <c r="J757" s="11">
        <f t="shared" si="61"/>
        <v>-4.0133644634087431E-2</v>
      </c>
      <c r="K757" s="28">
        <f t="shared" si="62"/>
        <v>-3.1412660747091245E-2</v>
      </c>
      <c r="L757" s="28">
        <f t="shared" si="59"/>
        <v>-2.9389324426249395E-2</v>
      </c>
    </row>
    <row r="758" spans="5:12">
      <c r="E758" s="8">
        <f>Prices!A758</f>
        <v>45302</v>
      </c>
      <c r="F758" s="5">
        <f>Prices!C758</f>
        <v>144.57</v>
      </c>
      <c r="G758" s="5">
        <f>Prices!D758</f>
        <v>237.93</v>
      </c>
      <c r="H758" s="27">
        <f t="shared" si="58"/>
        <v>50146.5</v>
      </c>
      <c r="I758" s="11">
        <f t="shared" si="60"/>
        <v>-2.6267932915740592E-2</v>
      </c>
      <c r="J758" s="11">
        <f t="shared" si="61"/>
        <v>-2.1807506814845116E-3</v>
      </c>
      <c r="K758" s="28">
        <f t="shared" si="62"/>
        <v>-9.2463622084580505E-3</v>
      </c>
      <c r="L758" s="28">
        <f t="shared" si="59"/>
        <v>-1.0695107275558065E-2</v>
      </c>
    </row>
    <row r="759" spans="5:12">
      <c r="E759" s="8">
        <f>Prices!A759</f>
        <v>45303</v>
      </c>
      <c r="F759" s="5">
        <f>Prices!C759</f>
        <v>145.24</v>
      </c>
      <c r="G759" s="5">
        <f>Prices!D759</f>
        <v>237.49</v>
      </c>
      <c r="H759" s="27">
        <f t="shared" si="58"/>
        <v>50147.5</v>
      </c>
      <c r="I759" s="11">
        <f t="shared" si="60"/>
        <v>4.6344331465727048E-3</v>
      </c>
      <c r="J759" s="11">
        <f t="shared" si="61"/>
        <v>-1.8492834026814513E-3</v>
      </c>
      <c r="K759" s="28">
        <f t="shared" si="62"/>
        <v>1.9941571196394563E-5</v>
      </c>
      <c r="L759" s="28">
        <f t="shared" si="59"/>
        <v>4.4258595000420606E-4</v>
      </c>
    </row>
    <row r="760" spans="5:12">
      <c r="E760" s="8">
        <f>Prices!A760</f>
        <v>45307</v>
      </c>
      <c r="F760" s="5">
        <f>Prices!C760</f>
        <v>149.1</v>
      </c>
      <c r="G760" s="5">
        <f>Prices!D760</f>
        <v>240.45</v>
      </c>
      <c r="H760" s="27">
        <f t="shared" si="58"/>
        <v>50977.5</v>
      </c>
      <c r="I760" s="11">
        <f t="shared" si="60"/>
        <v>2.6576700633434213E-2</v>
      </c>
      <c r="J760" s="11">
        <f t="shared" si="61"/>
        <v>1.2463682681375972E-2</v>
      </c>
      <c r="K760" s="28">
        <f t="shared" si="62"/>
        <v>1.6551174036592054E-2</v>
      </c>
      <c r="L760" s="28">
        <f t="shared" si="59"/>
        <v>1.7452363644294616E-2</v>
      </c>
    </row>
    <row r="761" spans="5:12">
      <c r="E761" s="8">
        <f>Prices!A761</f>
        <v>45308</v>
      </c>
      <c r="F761" s="5">
        <f>Prices!C761</f>
        <v>151.37</v>
      </c>
      <c r="G761" s="5">
        <f>Prices!D761</f>
        <v>234.96</v>
      </c>
      <c r="H761" s="27">
        <f t="shared" si="58"/>
        <v>50381</v>
      </c>
      <c r="I761" s="11">
        <f t="shared" si="60"/>
        <v>1.522468142186459E-2</v>
      </c>
      <c r="J761" s="11">
        <f t="shared" si="61"/>
        <v>-2.2832189644416641E-2</v>
      </c>
      <c r="K761" s="28">
        <f t="shared" si="62"/>
        <v>-1.1701240743465255E-2</v>
      </c>
      <c r="L761" s="28">
        <f t="shared" si="59"/>
        <v>-9.3798161803186689E-3</v>
      </c>
    </row>
    <row r="762" spans="5:12">
      <c r="E762" s="8">
        <f>Prices!A762</f>
        <v>45309</v>
      </c>
      <c r="F762" s="5">
        <f>Prices!C762</f>
        <v>153.72999999999999</v>
      </c>
      <c r="G762" s="5">
        <f>Prices!D762</f>
        <v>233.94</v>
      </c>
      <c r="H762" s="27">
        <f t="shared" si="58"/>
        <v>50464</v>
      </c>
      <c r="I762" s="11">
        <f t="shared" si="60"/>
        <v>1.5590936116799797E-2</v>
      </c>
      <c r="J762" s="11">
        <f t="shared" si="61"/>
        <v>-4.3411644535240471E-3</v>
      </c>
      <c r="K762" s="28">
        <f t="shared" si="62"/>
        <v>1.6474464579901153E-3</v>
      </c>
      <c r="L762" s="28">
        <f t="shared" si="59"/>
        <v>2.7044505243590403E-3</v>
      </c>
    </row>
    <row r="763" spans="5:12">
      <c r="E763" s="8">
        <f>Prices!A763</f>
        <v>45310</v>
      </c>
      <c r="F763" s="5">
        <f>Prices!C763</f>
        <v>155.18</v>
      </c>
      <c r="G763" s="5">
        <f>Prices!D763</f>
        <v>227.22</v>
      </c>
      <c r="H763" s="27">
        <f t="shared" si="58"/>
        <v>49601</v>
      </c>
      <c r="I763" s="11">
        <f t="shared" si="60"/>
        <v>9.4321212515450278E-3</v>
      </c>
      <c r="J763" s="11">
        <f t="shared" si="61"/>
        <v>-2.8725314183123872E-2</v>
      </c>
      <c r="K763" s="28">
        <f t="shared" si="62"/>
        <v>-1.710129993658846E-2</v>
      </c>
      <c r="L763" s="28">
        <f t="shared" si="59"/>
        <v>-1.523739314501815E-2</v>
      </c>
    </row>
    <row r="764" spans="5:12">
      <c r="E764" s="8">
        <f>Prices!A764</f>
        <v>45313</v>
      </c>
      <c r="F764" s="5">
        <f>Prices!C764</f>
        <v>154.62</v>
      </c>
      <c r="G764" s="5">
        <f>Prices!D764</f>
        <v>218.89</v>
      </c>
      <c r="H764" s="27">
        <f t="shared" si="58"/>
        <v>48295.5</v>
      </c>
      <c r="I764" s="11">
        <f t="shared" si="60"/>
        <v>-3.6087124629462703E-3</v>
      </c>
      <c r="J764" s="11">
        <f t="shared" si="61"/>
        <v>-3.6660505237215091E-2</v>
      </c>
      <c r="K764" s="28">
        <f t="shared" si="62"/>
        <v>-2.6320033870284872E-2</v>
      </c>
      <c r="L764" s="28">
        <f t="shared" si="59"/>
        <v>-2.4977330882627092E-2</v>
      </c>
    </row>
    <row r="765" spans="5:12">
      <c r="E765" s="8">
        <f>Prices!A765</f>
        <v>45314</v>
      </c>
      <c r="F765" s="5">
        <f>Prices!C765</f>
        <v>153.16</v>
      </c>
      <c r="G765" s="5">
        <f>Prices!D765</f>
        <v>219.91</v>
      </c>
      <c r="H765" s="27">
        <f t="shared" si="58"/>
        <v>48302.5</v>
      </c>
      <c r="I765" s="11">
        <f t="shared" si="60"/>
        <v>-9.4425042038546632E-3</v>
      </c>
      <c r="J765" s="11">
        <f t="shared" si="61"/>
        <v>4.6598748229704891E-3</v>
      </c>
      <c r="K765" s="28">
        <f t="shared" si="62"/>
        <v>1.4494104005549171E-4</v>
      </c>
      <c r="L765" s="28">
        <f t="shared" si="59"/>
        <v>-3.2504548408018299E-4</v>
      </c>
    </row>
    <row r="766" spans="5:12">
      <c r="E766" s="8">
        <f>Prices!A766</f>
        <v>45315</v>
      </c>
      <c r="F766" s="5">
        <f>Prices!C766</f>
        <v>151.71</v>
      </c>
      <c r="G766" s="5">
        <f>Prices!D766</f>
        <v>215.55</v>
      </c>
      <c r="H766" s="27">
        <f t="shared" si="58"/>
        <v>47503.5</v>
      </c>
      <c r="I766" s="11">
        <f t="shared" si="60"/>
        <v>-9.4672238182292295E-3</v>
      </c>
      <c r="J766" s="11">
        <f t="shared" si="61"/>
        <v>-1.9826292574234846E-2</v>
      </c>
      <c r="K766" s="28">
        <f t="shared" si="62"/>
        <v>-1.6541586874385384E-2</v>
      </c>
      <c r="L766" s="28">
        <f t="shared" si="59"/>
        <v>-1.6164560599387198E-2</v>
      </c>
    </row>
    <row r="767" spans="5:12">
      <c r="E767" s="8">
        <f>Prices!A767</f>
        <v>45316</v>
      </c>
      <c r="F767" s="5">
        <f>Prices!C767</f>
        <v>153.5</v>
      </c>
      <c r="G767" s="5">
        <f>Prices!D767</f>
        <v>211.88</v>
      </c>
      <c r="H767" s="27">
        <f t="shared" si="58"/>
        <v>47132</v>
      </c>
      <c r="I767" s="11">
        <f t="shared" si="60"/>
        <v>1.1798826708852362E-2</v>
      </c>
      <c r="J767" s="11">
        <f t="shared" si="61"/>
        <v>-1.7026212015773676E-2</v>
      </c>
      <c r="K767" s="28">
        <f t="shared" si="62"/>
        <v>-7.8204763859505092E-3</v>
      </c>
      <c r="L767" s="28">
        <f t="shared" si="59"/>
        <v>-6.8371140900558786E-3</v>
      </c>
    </row>
    <row r="768" spans="5:12">
      <c r="E768" s="8">
        <f>Prices!A768</f>
        <v>45317</v>
      </c>
      <c r="F768" s="5">
        <f>Prices!C768</f>
        <v>155.34</v>
      </c>
      <c r="G768" s="5">
        <f>Prices!D768</f>
        <v>212.19</v>
      </c>
      <c r="H768" s="27">
        <f t="shared" si="58"/>
        <v>47362.5</v>
      </c>
      <c r="I768" s="11">
        <f t="shared" si="60"/>
        <v>1.198697068403911E-2</v>
      </c>
      <c r="J768" s="11">
        <f t="shared" si="61"/>
        <v>1.4630923164055233E-3</v>
      </c>
      <c r="K768" s="28">
        <f t="shared" si="62"/>
        <v>4.8905202410252056E-3</v>
      </c>
      <c r="L768" s="28">
        <f t="shared" si="59"/>
        <v>5.1830813256328791E-3</v>
      </c>
    </row>
    <row r="769" spans="5:12">
      <c r="E769" s="8">
        <f>Prices!A769</f>
        <v>45320</v>
      </c>
      <c r="F769" s="5">
        <f>Prices!C769</f>
        <v>154.78</v>
      </c>
      <c r="G769" s="5">
        <f>Prices!D769</f>
        <v>208.8</v>
      </c>
      <c r="H769" s="27">
        <f t="shared" si="58"/>
        <v>46798</v>
      </c>
      <c r="I769" s="11">
        <f t="shared" si="60"/>
        <v>-3.6049954937556472E-3</v>
      </c>
      <c r="J769" s="11">
        <f t="shared" si="61"/>
        <v>-1.5976247702530685E-2</v>
      </c>
      <c r="K769" s="28">
        <f t="shared" si="62"/>
        <v>-1.1918712061229877E-2</v>
      </c>
      <c r="L769" s="28">
        <f t="shared" si="59"/>
        <v>-1.1603247498674175E-2</v>
      </c>
    </row>
    <row r="770" spans="5:12">
      <c r="E770" s="8">
        <f>Prices!A770</f>
        <v>45321</v>
      </c>
      <c r="F770" s="5">
        <f>Prices!C770</f>
        <v>156.02000000000001</v>
      </c>
      <c r="G770" s="5">
        <f>Prices!D770</f>
        <v>209.14</v>
      </c>
      <c r="H770" s="27">
        <f t="shared" ref="H770:H833" si="63">$B$2*F770+$B$3*G770</f>
        <v>46973</v>
      </c>
      <c r="I770" s="11">
        <f t="shared" si="60"/>
        <v>8.011370978162612E-3</v>
      </c>
      <c r="J770" s="11">
        <f t="shared" si="61"/>
        <v>1.6283524904213361E-3</v>
      </c>
      <c r="K770" s="28">
        <f t="shared" si="62"/>
        <v>3.7394760459848711E-3</v>
      </c>
      <c r="L770" s="28">
        <f t="shared" ref="L770:L833" si="64">$D$2*I770+$D$3*J770</f>
        <v>3.8846270111455661E-3</v>
      </c>
    </row>
    <row r="771" spans="5:12">
      <c r="E771" s="8">
        <f>Prices!A771</f>
        <v>45322</v>
      </c>
      <c r="F771" s="5">
        <f>Prices!C771</f>
        <v>156.87</v>
      </c>
      <c r="G771" s="5">
        <f>Prices!D771</f>
        <v>207.83</v>
      </c>
      <c r="H771" s="27">
        <f t="shared" si="63"/>
        <v>46861.5</v>
      </c>
      <c r="I771" s="11">
        <f t="shared" si="60"/>
        <v>5.4480194846814141E-3</v>
      </c>
      <c r="J771" s="11">
        <f t="shared" si="61"/>
        <v>-6.2637467724967677E-3</v>
      </c>
      <c r="K771" s="28">
        <f t="shared" si="62"/>
        <v>-2.3737040427479618E-3</v>
      </c>
      <c r="L771" s="28">
        <f t="shared" si="64"/>
        <v>-2.1238621944560465E-3</v>
      </c>
    </row>
    <row r="772" spans="5:12">
      <c r="E772" s="8">
        <f>Prices!A772</f>
        <v>45323</v>
      </c>
      <c r="F772" s="5">
        <f>Prices!C772</f>
        <v>157.75</v>
      </c>
      <c r="G772" s="5">
        <f>Prices!D772</f>
        <v>182.63</v>
      </c>
      <c r="H772" s="27">
        <f t="shared" si="63"/>
        <v>43169.5</v>
      </c>
      <c r="I772" s="11">
        <f t="shared" si="60"/>
        <v>5.6097405494995563E-3</v>
      </c>
      <c r="J772" s="11">
        <f t="shared" si="61"/>
        <v>-0.12125294712024258</v>
      </c>
      <c r="K772" s="28">
        <f t="shared" si="62"/>
        <v>-7.8785356849439311E-2</v>
      </c>
      <c r="L772" s="28">
        <f t="shared" si="64"/>
        <v>-7.6409422012245543E-2</v>
      </c>
    </row>
    <row r="773" spans="5:12">
      <c r="E773" s="8">
        <f>Prices!A773</f>
        <v>45324</v>
      </c>
      <c r="F773" s="5">
        <f>Prices!C773</f>
        <v>159.12</v>
      </c>
      <c r="G773" s="5">
        <f>Prices!D773</f>
        <v>183.25</v>
      </c>
      <c r="H773" s="27">
        <f t="shared" si="63"/>
        <v>43399.5</v>
      </c>
      <c r="I773" s="11">
        <f t="shared" si="60"/>
        <v>8.684627575277366E-3</v>
      </c>
      <c r="J773" s="11">
        <f t="shared" si="61"/>
        <v>3.3948420303345811E-3</v>
      </c>
      <c r="K773" s="28">
        <f t="shared" si="62"/>
        <v>5.3278356246887273E-3</v>
      </c>
      <c r="L773" s="28">
        <f t="shared" si="64"/>
        <v>5.2646796891274491E-3</v>
      </c>
    </row>
    <row r="774" spans="5:12">
      <c r="E774" s="8">
        <f>Prices!A774</f>
        <v>45327</v>
      </c>
      <c r="F774" s="5">
        <f>Prices!C774</f>
        <v>161.26</v>
      </c>
      <c r="G774" s="5">
        <f>Prices!D774</f>
        <v>190.93</v>
      </c>
      <c r="H774" s="27">
        <f t="shared" si="63"/>
        <v>44765.5</v>
      </c>
      <c r="I774" s="11">
        <f t="shared" si="60"/>
        <v>1.3448969331322187E-2</v>
      </c>
      <c r="J774" s="11">
        <f t="shared" si="61"/>
        <v>4.190995907230563E-2</v>
      </c>
      <c r="K774" s="28">
        <f t="shared" si="62"/>
        <v>3.1475016993283332E-2</v>
      </c>
      <c r="L774" s="28">
        <f t="shared" si="64"/>
        <v>3.1849545474804307E-2</v>
      </c>
    </row>
    <row r="775" spans="5:12">
      <c r="E775" s="8">
        <f>Prices!A775</f>
        <v>45328</v>
      </c>
      <c r="F775" s="5">
        <f>Prices!C775</f>
        <v>159</v>
      </c>
      <c r="G775" s="5">
        <f>Prices!D775</f>
        <v>191.59</v>
      </c>
      <c r="H775" s="27">
        <f t="shared" si="63"/>
        <v>44638.5</v>
      </c>
      <c r="I775" s="11">
        <f t="shared" si="60"/>
        <v>-1.4014634751333195E-2</v>
      </c>
      <c r="J775" s="11">
        <f t="shared" si="61"/>
        <v>3.4567642591525512E-3</v>
      </c>
      <c r="K775" s="28">
        <f t="shared" si="62"/>
        <v>-2.8370061766315579E-3</v>
      </c>
      <c r="L775" s="28">
        <f t="shared" si="64"/>
        <v>-2.7190399476616695E-3</v>
      </c>
    </row>
    <row r="776" spans="5:12">
      <c r="E776" s="8">
        <f>Prices!A776</f>
        <v>45329</v>
      </c>
      <c r="F776" s="5">
        <f>Prices!C776</f>
        <v>155.19999999999999</v>
      </c>
      <c r="G776" s="5">
        <f>Prices!D776</f>
        <v>187.29</v>
      </c>
      <c r="H776" s="27">
        <f t="shared" si="63"/>
        <v>43613.5</v>
      </c>
      <c r="I776" s="11">
        <f t="shared" si="60"/>
        <v>-2.3899371069182461E-2</v>
      </c>
      <c r="J776" s="11">
        <f t="shared" si="61"/>
        <v>-2.2443760112740806E-2</v>
      </c>
      <c r="K776" s="28">
        <f t="shared" si="62"/>
        <v>-2.2962241114732797E-2</v>
      </c>
      <c r="L776" s="28">
        <f t="shared" si="64"/>
        <v>-2.2958290647066192E-2</v>
      </c>
    </row>
    <row r="777" spans="5:12">
      <c r="E777" s="8">
        <f>Prices!A777</f>
        <v>45330</v>
      </c>
      <c r="F777" s="5">
        <f>Prices!C777</f>
        <v>159.28</v>
      </c>
      <c r="G777" s="5">
        <f>Prices!D777</f>
        <v>188.86</v>
      </c>
      <c r="H777" s="27">
        <f t="shared" si="63"/>
        <v>44257</v>
      </c>
      <c r="I777" s="11">
        <f t="shared" si="60"/>
        <v>2.6288659793814517E-2</v>
      </c>
      <c r="J777" s="11">
        <f t="shared" si="61"/>
        <v>8.3827219819532367E-3</v>
      </c>
      <c r="K777" s="28">
        <f t="shared" si="62"/>
        <v>1.4754605798663258E-2</v>
      </c>
      <c r="L777" s="28">
        <f t="shared" si="64"/>
        <v>1.4712127314581618E-2</v>
      </c>
    </row>
    <row r="778" spans="5:12">
      <c r="E778" s="8">
        <f>Prices!A778</f>
        <v>45331</v>
      </c>
      <c r="F778" s="5">
        <f>Prices!C778</f>
        <v>171.81</v>
      </c>
      <c r="G778" s="5">
        <f>Prices!D778</f>
        <v>187.91</v>
      </c>
      <c r="H778" s="27">
        <f t="shared" si="63"/>
        <v>45367.5</v>
      </c>
      <c r="I778" s="11">
        <f t="shared" si="60"/>
        <v>7.8666499246609747E-2</v>
      </c>
      <c r="J778" s="11">
        <f t="shared" si="61"/>
        <v>-5.0301810865192049E-3</v>
      </c>
      <c r="K778" s="28">
        <f t="shared" si="62"/>
        <v>2.5092075829812235E-2</v>
      </c>
      <c r="L778" s="28">
        <f t="shared" si="64"/>
        <v>2.4554988949807035E-2</v>
      </c>
    </row>
    <row r="779" spans="5:12">
      <c r="E779" s="8">
        <f>Prices!A779</f>
        <v>45334</v>
      </c>
      <c r="F779" s="5">
        <f>Prices!C779</f>
        <v>170.31</v>
      </c>
      <c r="G779" s="5">
        <f>Prices!D779</f>
        <v>181.06</v>
      </c>
      <c r="H779" s="27">
        <f t="shared" si="63"/>
        <v>44190</v>
      </c>
      <c r="I779" s="11">
        <f t="shared" si="60"/>
        <v>-8.7305744718002443E-3</v>
      </c>
      <c r="J779" s="11">
        <f t="shared" si="61"/>
        <v>-3.6453621414506913E-2</v>
      </c>
      <c r="K779" s="28">
        <f t="shared" si="62"/>
        <v>-2.5954703256736652E-2</v>
      </c>
      <c r="L779" s="28">
        <f t="shared" si="64"/>
        <v>-2.6654056432233873E-2</v>
      </c>
    </row>
    <row r="780" spans="5:12">
      <c r="E780" s="8">
        <f>Prices!A780</f>
        <v>45335</v>
      </c>
      <c r="F780" s="5">
        <f>Prices!C780</f>
        <v>169.15</v>
      </c>
      <c r="G780" s="5">
        <f>Prices!D780</f>
        <v>185.1</v>
      </c>
      <c r="H780" s="27">
        <f t="shared" si="63"/>
        <v>44680</v>
      </c>
      <c r="I780" s="11">
        <f t="shared" si="60"/>
        <v>-6.8111091538958172E-3</v>
      </c>
      <c r="J780" s="11">
        <f t="shared" si="61"/>
        <v>2.2313045399315098E-2</v>
      </c>
      <c r="K780" s="28">
        <f t="shared" si="62"/>
        <v>1.1088481556913329E-2</v>
      </c>
      <c r="L780" s="28">
        <f t="shared" si="64"/>
        <v>1.2018215769376559E-2</v>
      </c>
    </row>
    <row r="781" spans="5:12">
      <c r="E781" s="8">
        <f>Prices!A781</f>
        <v>45336</v>
      </c>
      <c r="F781" s="5">
        <f>Prices!C781</f>
        <v>170.53</v>
      </c>
      <c r="G781" s="5">
        <f>Prices!D781</f>
        <v>187.58</v>
      </c>
      <c r="H781" s="27">
        <f t="shared" si="63"/>
        <v>45190</v>
      </c>
      <c r="I781" s="11">
        <f t="shared" si="60"/>
        <v>8.1584392550989975E-3</v>
      </c>
      <c r="J781" s="11">
        <f t="shared" si="61"/>
        <v>1.3398163155051422E-2</v>
      </c>
      <c r="K781" s="28">
        <f t="shared" si="62"/>
        <v>1.1414503133393017E-2</v>
      </c>
      <c r="L781" s="28">
        <f t="shared" si="64"/>
        <v>1.1546021326886997E-2</v>
      </c>
    </row>
    <row r="782" spans="5:12">
      <c r="E782" s="8">
        <f>Prices!A782</f>
        <v>45337</v>
      </c>
      <c r="F782" s="5">
        <f>Prices!C782</f>
        <v>169.84</v>
      </c>
      <c r="G782" s="5">
        <f>Prices!D782</f>
        <v>189.56</v>
      </c>
      <c r="H782" s="27">
        <f t="shared" si="63"/>
        <v>45418</v>
      </c>
      <c r="I782" s="11">
        <f t="shared" si="60"/>
        <v>-4.0462088782032357E-3</v>
      </c>
      <c r="J782" s="11">
        <f t="shared" si="61"/>
        <v>1.0555496321569409E-2</v>
      </c>
      <c r="K782" s="28">
        <f t="shared" si="62"/>
        <v>5.0453640185881832E-3</v>
      </c>
      <c r="L782" s="28">
        <f t="shared" si="64"/>
        <v>5.3940737963729087E-3</v>
      </c>
    </row>
    <row r="783" spans="5:12">
      <c r="E783" s="8">
        <f>Prices!A783</f>
        <v>45338</v>
      </c>
      <c r="F783" s="5">
        <f>Prices!C783</f>
        <v>174.45</v>
      </c>
      <c r="G783" s="5">
        <f>Prices!D783</f>
        <v>193.57</v>
      </c>
      <c r="H783" s="27">
        <f t="shared" si="63"/>
        <v>46480.5</v>
      </c>
      <c r="I783" s="11">
        <f t="shared" ref="I783:I846" si="65">(F783-F782)/F782</f>
        <v>2.7143193593970709E-2</v>
      </c>
      <c r="J783" s="11">
        <f t="shared" ref="J783:J846" si="66">(G783-G782)/G782</f>
        <v>2.1154251951888536E-2</v>
      </c>
      <c r="K783" s="28">
        <f t="shared" ref="K783:K846" si="67">(H783-H782)/H782</f>
        <v>2.3393808622132195E-2</v>
      </c>
      <c r="L783" s="28">
        <f t="shared" si="64"/>
        <v>2.3271227871523699E-2</v>
      </c>
    </row>
    <row r="784" spans="5:12">
      <c r="E784" s="8">
        <f>Prices!A784</f>
        <v>45342</v>
      </c>
      <c r="F784" s="5">
        <f>Prices!C784</f>
        <v>172.34</v>
      </c>
      <c r="G784" s="5">
        <f>Prices!D784</f>
        <v>188.13</v>
      </c>
      <c r="H784" s="27">
        <f t="shared" si="63"/>
        <v>45453.5</v>
      </c>
      <c r="I784" s="11">
        <f t="shared" si="65"/>
        <v>-1.209515620521631E-2</v>
      </c>
      <c r="J784" s="11">
        <f t="shared" si="66"/>
        <v>-2.8103528439324264E-2</v>
      </c>
      <c r="K784" s="28">
        <f t="shared" si="67"/>
        <v>-2.2095287271006122E-2</v>
      </c>
      <c r="L784" s="28">
        <f t="shared" si="64"/>
        <v>-2.2444876116844727E-2</v>
      </c>
    </row>
    <row r="785" spans="5:12">
      <c r="E785" s="8">
        <f>Prices!A785</f>
        <v>45343</v>
      </c>
      <c r="F785" s="5">
        <f>Prices!C785</f>
        <v>168.64</v>
      </c>
      <c r="G785" s="5">
        <f>Prices!D785</f>
        <v>184.02</v>
      </c>
      <c r="H785" s="27">
        <f t="shared" si="63"/>
        <v>44467</v>
      </c>
      <c r="I785" s="11">
        <f t="shared" si="65"/>
        <v>-2.1469188812811981E-2</v>
      </c>
      <c r="J785" s="11">
        <f t="shared" si="66"/>
        <v>-2.1846595439323793E-2</v>
      </c>
      <c r="K785" s="28">
        <f t="shared" si="67"/>
        <v>-2.1703499180481152E-2</v>
      </c>
      <c r="L785" s="28">
        <f t="shared" si="64"/>
        <v>-2.1713189440737628E-2</v>
      </c>
    </row>
    <row r="786" spans="5:12">
      <c r="E786" s="8">
        <f>Prices!A786</f>
        <v>45344</v>
      </c>
      <c r="F786" s="5">
        <f>Prices!C786</f>
        <v>170.98</v>
      </c>
      <c r="G786" s="5">
        <f>Prices!D786</f>
        <v>188.71</v>
      </c>
      <c r="H786" s="27">
        <f t="shared" si="63"/>
        <v>45404.5</v>
      </c>
      <c r="I786" s="11">
        <f t="shared" si="65"/>
        <v>1.3875711574952583E-2</v>
      </c>
      <c r="J786" s="11">
        <f t="shared" si="66"/>
        <v>2.548636017824148E-2</v>
      </c>
      <c r="K786" s="28">
        <f t="shared" si="67"/>
        <v>2.1083050351946388E-2</v>
      </c>
      <c r="L786" s="28">
        <f t="shared" si="64"/>
        <v>2.138221875001365E-2</v>
      </c>
    </row>
    <row r="787" spans="5:12">
      <c r="E787" s="8">
        <f>Prices!A787</f>
        <v>45345</v>
      </c>
      <c r="F787" s="5">
        <f>Prices!C787</f>
        <v>169.8</v>
      </c>
      <c r="G787" s="5">
        <f>Prices!D787</f>
        <v>200.45</v>
      </c>
      <c r="H787" s="27">
        <f t="shared" si="63"/>
        <v>47047.5</v>
      </c>
      <c r="I787" s="11">
        <f t="shared" si="65"/>
        <v>-6.9013919756695432E-3</v>
      </c>
      <c r="J787" s="11">
        <f t="shared" si="66"/>
        <v>6.2211859466906792E-2</v>
      </c>
      <c r="K787" s="28">
        <f t="shared" si="67"/>
        <v>3.6185840610512172E-2</v>
      </c>
      <c r="L787" s="28">
        <f t="shared" si="64"/>
        <v>3.7781651631260488E-2</v>
      </c>
    </row>
    <row r="788" spans="5:12">
      <c r="E788" s="8">
        <f>Prices!A788</f>
        <v>45348</v>
      </c>
      <c r="F788" s="5">
        <f>Prices!C788</f>
        <v>169.51</v>
      </c>
      <c r="G788" s="5">
        <f>Prices!D788</f>
        <v>199.95</v>
      </c>
      <c r="H788" s="27">
        <f t="shared" si="63"/>
        <v>46943.5</v>
      </c>
      <c r="I788" s="11">
        <f t="shared" si="65"/>
        <v>-1.7078916372203796E-3</v>
      </c>
      <c r="J788" s="11">
        <f t="shared" si="66"/>
        <v>-2.4943876278373661E-3</v>
      </c>
      <c r="K788" s="28">
        <f t="shared" si="67"/>
        <v>-2.210531909240661E-3</v>
      </c>
      <c r="L788" s="28">
        <f t="shared" si="64"/>
        <v>-2.2163763910394573E-3</v>
      </c>
    </row>
    <row r="789" spans="5:12">
      <c r="E789" s="8">
        <f>Prices!A789</f>
        <v>45349</v>
      </c>
      <c r="F789" s="5">
        <f>Prices!C789</f>
        <v>167.08</v>
      </c>
      <c r="G789" s="5">
        <f>Prices!D789</f>
        <v>193.76</v>
      </c>
      <c r="H789" s="27">
        <f t="shared" si="63"/>
        <v>45772</v>
      </c>
      <c r="I789" s="11">
        <f t="shared" si="65"/>
        <v>-1.4335437437319206E-2</v>
      </c>
      <c r="J789" s="11">
        <f t="shared" si="66"/>
        <v>-3.0957739434858706E-2</v>
      </c>
      <c r="K789" s="28">
        <f t="shared" si="67"/>
        <v>-2.4955531649749167E-2</v>
      </c>
      <c r="L789" s="28">
        <f t="shared" si="64"/>
        <v>-2.5082074724681224E-2</v>
      </c>
    </row>
    <row r="790" spans="5:12">
      <c r="E790" s="8">
        <f>Prices!A790</f>
        <v>45350</v>
      </c>
      <c r="F790" s="5">
        <f>Prices!C790</f>
        <v>168.59</v>
      </c>
      <c r="G790" s="5">
        <f>Prices!D790</f>
        <v>194.77</v>
      </c>
      <c r="H790" s="27">
        <f t="shared" si="63"/>
        <v>46074.5</v>
      </c>
      <c r="I790" s="11">
        <f t="shared" si="65"/>
        <v>9.0375867847737063E-3</v>
      </c>
      <c r="J790" s="11">
        <f t="shared" si="66"/>
        <v>5.2126341866227258E-3</v>
      </c>
      <c r="K790" s="28">
        <f t="shared" si="67"/>
        <v>6.6088438346587437E-3</v>
      </c>
      <c r="L790" s="28">
        <f t="shared" si="64"/>
        <v>6.5646815145069199E-3</v>
      </c>
    </row>
    <row r="791" spans="5:12">
      <c r="E791" s="8">
        <f>Prices!A791</f>
        <v>45351</v>
      </c>
      <c r="F791" s="5">
        <f>Prices!C791</f>
        <v>174.58</v>
      </c>
      <c r="G791" s="5">
        <f>Prices!D791</f>
        <v>197.41</v>
      </c>
      <c r="H791" s="27">
        <f t="shared" si="63"/>
        <v>47069.5</v>
      </c>
      <c r="I791" s="11">
        <f t="shared" si="65"/>
        <v>3.5529983984815286E-2</v>
      </c>
      <c r="J791" s="11">
        <f t="shared" si="66"/>
        <v>1.355444883708983E-2</v>
      </c>
      <c r="K791" s="28">
        <f t="shared" si="67"/>
        <v>2.1595459527504367E-2</v>
      </c>
      <c r="L791" s="28">
        <f t="shared" si="64"/>
        <v>2.1322378716709896E-2</v>
      </c>
    </row>
    <row r="792" spans="5:12">
      <c r="E792" s="8">
        <f>Prices!A792</f>
        <v>45352</v>
      </c>
      <c r="F792" s="5">
        <f>Prices!C792</f>
        <v>174.99</v>
      </c>
      <c r="G792" s="5">
        <f>Prices!D792</f>
        <v>191.97</v>
      </c>
      <c r="H792" s="27">
        <f t="shared" si="63"/>
        <v>46294.5</v>
      </c>
      <c r="I792" s="11">
        <f t="shared" si="65"/>
        <v>2.3484935273226978E-3</v>
      </c>
      <c r="J792" s="11">
        <f t="shared" si="66"/>
        <v>-2.7556861354541298E-2</v>
      </c>
      <c r="K792" s="28">
        <f t="shared" si="67"/>
        <v>-1.646501449983535E-2</v>
      </c>
      <c r="L792" s="28">
        <f t="shared" si="64"/>
        <v>-1.6985892402664956E-2</v>
      </c>
    </row>
    <row r="793" spans="5:12">
      <c r="E793" s="8">
        <f>Prices!A793</f>
        <v>45355</v>
      </c>
      <c r="F793" s="5">
        <f>Prices!C793</f>
        <v>174.73</v>
      </c>
      <c r="G793" s="5">
        <f>Prices!D793</f>
        <v>199.4</v>
      </c>
      <c r="H793" s="27">
        <f t="shared" si="63"/>
        <v>47383</v>
      </c>
      <c r="I793" s="11">
        <f t="shared" si="65"/>
        <v>-1.4857991885251689E-3</v>
      </c>
      <c r="J793" s="11">
        <f t="shared" si="66"/>
        <v>3.8703964161066869E-2</v>
      </c>
      <c r="K793" s="28">
        <f t="shared" si="67"/>
        <v>2.3512512285476676E-2</v>
      </c>
      <c r="L793" s="28">
        <f t="shared" si="64"/>
        <v>2.4497654213230708E-2</v>
      </c>
    </row>
    <row r="794" spans="5:12">
      <c r="E794" s="8">
        <f>Prices!A794</f>
        <v>45356</v>
      </c>
      <c r="F794" s="5">
        <f>Prices!C794</f>
        <v>173.54</v>
      </c>
      <c r="G794" s="5">
        <f>Prices!D794</f>
        <v>199.73</v>
      </c>
      <c r="H794" s="27">
        <f t="shared" si="63"/>
        <v>47313.5</v>
      </c>
      <c r="I794" s="11">
        <f t="shared" si="65"/>
        <v>-6.8105076403593987E-3</v>
      </c>
      <c r="J794" s="11">
        <f t="shared" si="66"/>
        <v>1.6549648946839724E-3</v>
      </c>
      <c r="K794" s="28">
        <f t="shared" si="67"/>
        <v>-1.4667707827701918E-3</v>
      </c>
      <c r="L794" s="28">
        <f t="shared" si="64"/>
        <v>-1.3374171614532458E-3</v>
      </c>
    </row>
    <row r="795" spans="5:12">
      <c r="E795" s="8">
        <f>Prices!A795</f>
        <v>45357</v>
      </c>
      <c r="F795" s="5">
        <f>Prices!C795</f>
        <v>173.16</v>
      </c>
      <c r="G795" s="5">
        <f>Prices!D795</f>
        <v>202.04</v>
      </c>
      <c r="H795" s="27">
        <f t="shared" si="63"/>
        <v>47622</v>
      </c>
      <c r="I795" s="11">
        <f t="shared" si="65"/>
        <v>-2.1896968998501524E-3</v>
      </c>
      <c r="J795" s="11">
        <f t="shared" si="66"/>
        <v>1.1565613578330759E-2</v>
      </c>
      <c r="K795" s="28">
        <f t="shared" si="67"/>
        <v>6.5203377471546179E-3</v>
      </c>
      <c r="L795" s="28">
        <f t="shared" si="64"/>
        <v>6.7033753416445487E-3</v>
      </c>
    </row>
    <row r="796" spans="5:12">
      <c r="E796" s="8">
        <f>Prices!A796</f>
        <v>45358</v>
      </c>
      <c r="F796" s="5">
        <f>Prices!C796</f>
        <v>176.76</v>
      </c>
      <c r="G796" s="5">
        <f>Prices!D796</f>
        <v>201.88</v>
      </c>
      <c r="H796" s="27">
        <f t="shared" si="63"/>
        <v>47958</v>
      </c>
      <c r="I796" s="11">
        <f t="shared" si="65"/>
        <v>2.0790020790020756E-2</v>
      </c>
      <c r="J796" s="11">
        <f t="shared" si="66"/>
        <v>-7.9192239160560582E-4</v>
      </c>
      <c r="K796" s="28">
        <f t="shared" si="67"/>
        <v>7.0555625551215828E-3</v>
      </c>
      <c r="L796" s="28">
        <f t="shared" si="64"/>
        <v>6.8368802825431486E-3</v>
      </c>
    </row>
    <row r="797" spans="5:12">
      <c r="E797" s="8">
        <f>Prices!A797</f>
        <v>45359</v>
      </c>
      <c r="F797" s="5">
        <f>Prices!C797</f>
        <v>178.22</v>
      </c>
      <c r="G797" s="5">
        <f>Prices!D797</f>
        <v>202.64</v>
      </c>
      <c r="H797" s="27">
        <f t="shared" si="63"/>
        <v>48218</v>
      </c>
      <c r="I797" s="11">
        <f t="shared" si="65"/>
        <v>8.2597872821905862E-3</v>
      </c>
      <c r="J797" s="11">
        <f t="shared" si="66"/>
        <v>3.7646126411729291E-3</v>
      </c>
      <c r="K797" s="28">
        <f t="shared" si="67"/>
        <v>5.4214104007673384E-3</v>
      </c>
      <c r="L797" s="28">
        <f t="shared" si="64"/>
        <v>5.3535705970698807E-3</v>
      </c>
    </row>
    <row r="798" spans="5:12">
      <c r="E798" s="8">
        <f>Prices!A798</f>
        <v>45362</v>
      </c>
      <c r="F798" s="5">
        <f>Prices!C798</f>
        <v>177.58</v>
      </c>
      <c r="G798" s="5">
        <f>Prices!D798</f>
        <v>188.14</v>
      </c>
      <c r="H798" s="27">
        <f t="shared" si="63"/>
        <v>45979</v>
      </c>
      <c r="I798" s="11">
        <f t="shared" si="65"/>
        <v>-3.5910672202894532E-3</v>
      </c>
      <c r="J798" s="11">
        <f t="shared" si="66"/>
        <v>-7.1555467824713781E-2</v>
      </c>
      <c r="K798" s="28">
        <f t="shared" si="67"/>
        <v>-4.6434941308225147E-2</v>
      </c>
      <c r="L798" s="28">
        <f t="shared" si="64"/>
        <v>-4.7531356709484829E-2</v>
      </c>
    </row>
    <row r="799" spans="5:12">
      <c r="E799" s="8">
        <f>Prices!A799</f>
        <v>45363</v>
      </c>
      <c r="F799" s="5">
        <f>Prices!C799</f>
        <v>174.12</v>
      </c>
      <c r="G799" s="5">
        <f>Prices!D799</f>
        <v>180.74</v>
      </c>
      <c r="H799" s="27">
        <f t="shared" si="63"/>
        <v>44523</v>
      </c>
      <c r="I799" s="11">
        <f t="shared" si="65"/>
        <v>-1.9484176145962425E-2</v>
      </c>
      <c r="J799" s="11">
        <f t="shared" si="66"/>
        <v>-3.933241203359189E-2</v>
      </c>
      <c r="K799" s="28">
        <f t="shared" si="67"/>
        <v>-3.1666630418234414E-2</v>
      </c>
      <c r="L799" s="28">
        <f t="shared" si="64"/>
        <v>-3.2316441611355218E-2</v>
      </c>
    </row>
    <row r="800" spans="5:12">
      <c r="E800" s="8">
        <f>Prices!A800</f>
        <v>45364</v>
      </c>
      <c r="F800" s="5">
        <f>Prices!C800</f>
        <v>173.51</v>
      </c>
      <c r="G800" s="5">
        <f>Prices!D800</f>
        <v>176.54</v>
      </c>
      <c r="H800" s="27">
        <f t="shared" si="63"/>
        <v>43832</v>
      </c>
      <c r="I800" s="11">
        <f t="shared" si="65"/>
        <v>-3.5033310360671585E-3</v>
      </c>
      <c r="J800" s="11">
        <f t="shared" si="66"/>
        <v>-2.3237800154918761E-2</v>
      </c>
      <c r="K800" s="28">
        <f t="shared" si="67"/>
        <v>-1.5520068279316308E-2</v>
      </c>
      <c r="L800" s="28">
        <f t="shared" si="64"/>
        <v>-1.6262044101822894E-2</v>
      </c>
    </row>
    <row r="801" spans="5:12">
      <c r="E801" s="8">
        <f>Prices!A801</f>
        <v>45365</v>
      </c>
      <c r="F801" s="5">
        <f>Prices!C801</f>
        <v>176.82</v>
      </c>
      <c r="G801" s="5">
        <f>Prices!D801</f>
        <v>178.65</v>
      </c>
      <c r="H801" s="27">
        <f t="shared" si="63"/>
        <v>44479.5</v>
      </c>
      <c r="I801" s="11">
        <f t="shared" si="65"/>
        <v>1.9076710276064793E-2</v>
      </c>
      <c r="J801" s="11">
        <f t="shared" si="66"/>
        <v>1.195196556021306E-2</v>
      </c>
      <c r="K801" s="28">
        <f t="shared" si="67"/>
        <v>1.4772312465778427E-2</v>
      </c>
      <c r="L801" s="28">
        <f t="shared" si="64"/>
        <v>1.4470426065993197E-2</v>
      </c>
    </row>
    <row r="802" spans="5:12">
      <c r="E802" s="8">
        <f>Prices!A802</f>
        <v>45366</v>
      </c>
      <c r="F802" s="5">
        <f>Prices!C802</f>
        <v>175.35</v>
      </c>
      <c r="G802" s="5">
        <f>Prices!D802</f>
        <v>175.34</v>
      </c>
      <c r="H802" s="27">
        <f t="shared" si="63"/>
        <v>43836</v>
      </c>
      <c r="I802" s="11">
        <f t="shared" si="65"/>
        <v>-8.3135391923990446E-3</v>
      </c>
      <c r="J802" s="11">
        <f t="shared" si="66"/>
        <v>-1.8527847746991337E-2</v>
      </c>
      <c r="K802" s="28">
        <f t="shared" si="67"/>
        <v>-1.446733888645331E-2</v>
      </c>
      <c r="L802" s="28">
        <f t="shared" si="64"/>
        <v>-1.4917285724837866E-2</v>
      </c>
    </row>
    <row r="803" spans="5:12">
      <c r="E803" s="8">
        <f>Prices!A803</f>
        <v>45369</v>
      </c>
      <c r="F803" s="5">
        <f>Prices!C803</f>
        <v>171.96</v>
      </c>
      <c r="G803" s="5">
        <f>Prices!D803</f>
        <v>177.77</v>
      </c>
      <c r="H803" s="27">
        <f t="shared" si="63"/>
        <v>43861.5</v>
      </c>
      <c r="I803" s="11">
        <f t="shared" si="65"/>
        <v>-1.933276304533782E-2</v>
      </c>
      <c r="J803" s="11">
        <f t="shared" si="66"/>
        <v>1.3858788639215278E-2</v>
      </c>
      <c r="K803" s="28">
        <f t="shared" si="67"/>
        <v>5.8171366000547495E-4</v>
      </c>
      <c r="L803" s="28">
        <f t="shared" si="64"/>
        <v>2.1262121923531904E-3</v>
      </c>
    </row>
    <row r="804" spans="5:12">
      <c r="E804" s="8">
        <f>Prices!A804</f>
        <v>45370</v>
      </c>
      <c r="F804" s="5">
        <f>Prices!C804</f>
        <v>175.39</v>
      </c>
      <c r="G804" s="5">
        <f>Prices!D804</f>
        <v>177.54</v>
      </c>
      <c r="H804" s="27">
        <f t="shared" si="63"/>
        <v>44170</v>
      </c>
      <c r="I804" s="11">
        <f t="shared" si="65"/>
        <v>1.9946499185857048E-2</v>
      </c>
      <c r="J804" s="11">
        <f t="shared" si="66"/>
        <v>-1.2938066040390289E-3</v>
      </c>
      <c r="K804" s="28">
        <f t="shared" si="67"/>
        <v>7.0335031861655439E-3</v>
      </c>
      <c r="L804" s="28">
        <f t="shared" si="64"/>
        <v>6.2142338094695422E-3</v>
      </c>
    </row>
    <row r="805" spans="5:12">
      <c r="E805" s="8">
        <f>Prices!A805</f>
        <v>45371</v>
      </c>
      <c r="F805" s="5">
        <f>Prices!C805</f>
        <v>176.55</v>
      </c>
      <c r="G805" s="5">
        <f>Prices!D805</f>
        <v>169.48</v>
      </c>
      <c r="H805" s="27">
        <f t="shared" si="63"/>
        <v>43077</v>
      </c>
      <c r="I805" s="11">
        <f t="shared" si="65"/>
        <v>6.6138320314728608E-3</v>
      </c>
      <c r="J805" s="11">
        <f t="shared" si="66"/>
        <v>-4.5398220119409728E-2</v>
      </c>
      <c r="K805" s="28">
        <f t="shared" si="67"/>
        <v>-2.4745302241340278E-2</v>
      </c>
      <c r="L805" s="28">
        <f t="shared" si="64"/>
        <v>-2.7012957995542135E-2</v>
      </c>
    </row>
    <row r="806" spans="5:12">
      <c r="E806" s="8">
        <f>Prices!A806</f>
        <v>45372</v>
      </c>
      <c r="F806" s="5">
        <f>Prices!C806</f>
        <v>178.75</v>
      </c>
      <c r="G806" s="5">
        <f>Prices!D806</f>
        <v>162.5</v>
      </c>
      <c r="H806" s="27">
        <f t="shared" si="63"/>
        <v>42250</v>
      </c>
      <c r="I806" s="11">
        <f t="shared" si="65"/>
        <v>1.2461059190031088E-2</v>
      </c>
      <c r="J806" s="11">
        <f t="shared" si="66"/>
        <v>-4.1184800566438459E-2</v>
      </c>
      <c r="K806" s="28">
        <f t="shared" si="67"/>
        <v>-1.9198180003249993E-2</v>
      </c>
      <c r="L806" s="28">
        <f t="shared" si="64"/>
        <v>-2.222201881305217E-2</v>
      </c>
    </row>
    <row r="807" spans="5:12">
      <c r="E807" s="8">
        <f>Prices!A807</f>
        <v>45373</v>
      </c>
      <c r="F807" s="5">
        <f>Prices!C807</f>
        <v>174.42</v>
      </c>
      <c r="G807" s="5">
        <f>Prices!D807</f>
        <v>163.57</v>
      </c>
      <c r="H807" s="27">
        <f t="shared" si="63"/>
        <v>41977.5</v>
      </c>
      <c r="I807" s="11">
        <f t="shared" si="65"/>
        <v>-2.4223776223776295E-2</v>
      </c>
      <c r="J807" s="11">
        <f t="shared" si="66"/>
        <v>6.5846153846153424E-3</v>
      </c>
      <c r="K807" s="28">
        <f t="shared" si="67"/>
        <v>-6.4497041420118343E-3</v>
      </c>
      <c r="L807" s="28">
        <f t="shared" si="64"/>
        <v>-4.3055597173380497E-3</v>
      </c>
    </row>
    <row r="808" spans="5:12">
      <c r="E808" s="8">
        <f>Prices!A808</f>
        <v>45376</v>
      </c>
      <c r="F808" s="5">
        <f>Prices!C808</f>
        <v>174.48</v>
      </c>
      <c r="G808" s="5">
        <f>Prices!D808</f>
        <v>173.8</v>
      </c>
      <c r="H808" s="27">
        <f t="shared" si="63"/>
        <v>43518</v>
      </c>
      <c r="I808" s="11">
        <f t="shared" si="65"/>
        <v>3.4399724802202888E-4</v>
      </c>
      <c r="J808" s="11">
        <f t="shared" si="66"/>
        <v>6.2542030934768109E-2</v>
      </c>
      <c r="K808" s="28">
        <f t="shared" si="67"/>
        <v>3.669823119528319E-2</v>
      </c>
      <c r="L808" s="28">
        <f t="shared" si="64"/>
        <v>4.0556219846163158E-2</v>
      </c>
    </row>
    <row r="809" spans="5:12">
      <c r="E809" s="8">
        <f>Prices!A809</f>
        <v>45377</v>
      </c>
      <c r="F809" s="5">
        <f>Prices!C809</f>
        <v>175.9</v>
      </c>
      <c r="G809" s="5">
        <f>Prices!D809</f>
        <v>171.32</v>
      </c>
      <c r="H809" s="27">
        <f t="shared" si="63"/>
        <v>43288</v>
      </c>
      <c r="I809" s="11">
        <f t="shared" si="65"/>
        <v>8.1384685923889047E-3</v>
      </c>
      <c r="J809" s="11">
        <f t="shared" si="66"/>
        <v>-1.4269275028768803E-2</v>
      </c>
      <c r="K809" s="28">
        <f t="shared" si="67"/>
        <v>-5.2851693552093387E-3</v>
      </c>
      <c r="L809" s="28">
        <f t="shared" si="64"/>
        <v>-6.3485677495345666E-3</v>
      </c>
    </row>
    <row r="810" spans="5:12">
      <c r="E810" s="8">
        <f>Prices!A810</f>
        <v>45378</v>
      </c>
      <c r="F810" s="5">
        <f>Prices!C810</f>
        <v>178.15</v>
      </c>
      <c r="G810" s="5">
        <f>Prices!D810</f>
        <v>175.66</v>
      </c>
      <c r="H810" s="27">
        <f t="shared" si="63"/>
        <v>44164</v>
      </c>
      <c r="I810" s="11">
        <f t="shared" si="65"/>
        <v>1.2791358726549176E-2</v>
      </c>
      <c r="J810" s="11">
        <f t="shared" si="66"/>
        <v>2.5332710716787318E-2</v>
      </c>
      <c r="K810" s="28">
        <f t="shared" si="67"/>
        <v>2.0236555165403809E-2</v>
      </c>
      <c r="L810" s="28">
        <f t="shared" si="64"/>
        <v>2.0899583505053103E-2</v>
      </c>
    </row>
    <row r="811" spans="5:12">
      <c r="E811" s="8">
        <f>Prices!A811</f>
        <v>45379</v>
      </c>
      <c r="F811" s="5">
        <f>Prices!C811</f>
        <v>178.15</v>
      </c>
      <c r="G811" s="5">
        <f>Prices!D811</f>
        <v>172.82</v>
      </c>
      <c r="H811" s="27">
        <f t="shared" si="63"/>
        <v>43738</v>
      </c>
      <c r="I811" s="11">
        <f t="shared" si="65"/>
        <v>0</v>
      </c>
      <c r="J811" s="11">
        <f t="shared" si="66"/>
        <v>-1.6167596493225567E-2</v>
      </c>
      <c r="K811" s="28">
        <f t="shared" si="67"/>
        <v>-9.6458654107417809E-3</v>
      </c>
      <c r="L811" s="28">
        <f t="shared" si="64"/>
        <v>-1.0452661451274322E-2</v>
      </c>
    </row>
    <row r="812" spans="5:12">
      <c r="E812" s="8">
        <f>Prices!A812</f>
        <v>45380</v>
      </c>
      <c r="F812" s="5">
        <f>Prices!C812</f>
        <v>178.87</v>
      </c>
      <c r="G812" s="5">
        <f>Prices!D812</f>
        <v>170.83</v>
      </c>
      <c r="H812" s="27">
        <f t="shared" si="63"/>
        <v>43511.5</v>
      </c>
      <c r="I812" s="11">
        <f t="shared" si="65"/>
        <v>4.0415380297502039E-3</v>
      </c>
      <c r="J812" s="11">
        <f t="shared" si="66"/>
        <v>-1.1514870964008684E-2</v>
      </c>
      <c r="K812" s="28">
        <f t="shared" si="67"/>
        <v>-5.1785632630664408E-3</v>
      </c>
      <c r="L812" s="28">
        <f t="shared" si="64"/>
        <v>-6.0159789720784021E-3</v>
      </c>
    </row>
    <row r="813" spans="5:12">
      <c r="E813" s="8">
        <f>Prices!A813</f>
        <v>45383</v>
      </c>
      <c r="F813" s="5">
        <f>Prices!C813</f>
        <v>179.71</v>
      </c>
      <c r="G813" s="5">
        <f>Prices!D813</f>
        <v>172.63</v>
      </c>
      <c r="H813" s="27">
        <f t="shared" si="63"/>
        <v>43865.5</v>
      </c>
      <c r="I813" s="11">
        <f t="shared" si="65"/>
        <v>4.6961480404763426E-3</v>
      </c>
      <c r="J813" s="11">
        <f t="shared" si="66"/>
        <v>1.0536790961774763E-2</v>
      </c>
      <c r="K813" s="28">
        <f t="shared" si="67"/>
        <v>8.1357801960401273E-3</v>
      </c>
      <c r="L813" s="28">
        <f t="shared" si="64"/>
        <v>8.4722357935134197E-3</v>
      </c>
    </row>
    <row r="814" spans="5:12">
      <c r="E814" s="8">
        <f>Prices!A814</f>
        <v>45384</v>
      </c>
      <c r="F814" s="5">
        <f>Prices!C814</f>
        <v>178.3</v>
      </c>
      <c r="G814" s="5">
        <f>Prices!D814</f>
        <v>177.67</v>
      </c>
      <c r="H814" s="27">
        <f t="shared" si="63"/>
        <v>44480.5</v>
      </c>
      <c r="I814" s="11">
        <f t="shared" si="65"/>
        <v>-7.845974069333907E-3</v>
      </c>
      <c r="J814" s="11">
        <f t="shared" si="66"/>
        <v>2.9195388982216255E-2</v>
      </c>
      <c r="K814" s="28">
        <f t="shared" si="67"/>
        <v>1.402012971469606E-2</v>
      </c>
      <c r="L814" s="28">
        <f t="shared" si="64"/>
        <v>1.6101978109818334E-2</v>
      </c>
    </row>
    <row r="815" spans="5:12">
      <c r="E815" s="8">
        <f>Prices!A815</f>
        <v>45385</v>
      </c>
      <c r="F815" s="5">
        <f>Prices!C815</f>
        <v>179.83</v>
      </c>
      <c r="G815" s="5">
        <f>Prices!D815</f>
        <v>179.83</v>
      </c>
      <c r="H815" s="27">
        <f t="shared" si="63"/>
        <v>44957.5</v>
      </c>
      <c r="I815" s="11">
        <f t="shared" si="65"/>
        <v>8.5810431856421822E-3</v>
      </c>
      <c r="J815" s="11">
        <f t="shared" si="66"/>
        <v>1.2157370405808663E-2</v>
      </c>
      <c r="K815" s="28">
        <f t="shared" si="67"/>
        <v>1.072380031699284E-2</v>
      </c>
      <c r="L815" s="28">
        <f t="shared" si="64"/>
        <v>1.0893207376964054E-2</v>
      </c>
    </row>
    <row r="816" spans="5:12">
      <c r="E816" s="8">
        <f>Prices!A816</f>
        <v>45386</v>
      </c>
      <c r="F816" s="5">
        <f>Prices!C816</f>
        <v>180.38</v>
      </c>
      <c r="G816" s="5">
        <f>Prices!D816</f>
        <v>175.79</v>
      </c>
      <c r="H816" s="27">
        <f t="shared" si="63"/>
        <v>44406.5</v>
      </c>
      <c r="I816" s="11">
        <f t="shared" si="65"/>
        <v>3.0584440860812038E-3</v>
      </c>
      <c r="J816" s="11">
        <f t="shared" si="66"/>
        <v>-2.2465662014124563E-2</v>
      </c>
      <c r="K816" s="28">
        <f t="shared" si="67"/>
        <v>-1.2256019574042151E-2</v>
      </c>
      <c r="L816" s="28">
        <f t="shared" si="64"/>
        <v>-1.3443380413537345E-2</v>
      </c>
    </row>
    <row r="817" spans="5:12">
      <c r="E817" s="8">
        <f>Prices!A817</f>
        <v>45387</v>
      </c>
      <c r="F817" s="5">
        <f>Prices!C817</f>
        <v>180.97</v>
      </c>
      <c r="G817" s="5">
        <f>Prices!D817</f>
        <v>175.22</v>
      </c>
      <c r="H817" s="27">
        <f t="shared" si="63"/>
        <v>44380</v>
      </c>
      <c r="I817" s="11">
        <f t="shared" si="65"/>
        <v>3.2708726022840861E-3</v>
      </c>
      <c r="J817" s="11">
        <f t="shared" si="66"/>
        <v>-3.2425052619602548E-3</v>
      </c>
      <c r="K817" s="28">
        <f t="shared" si="67"/>
        <v>-5.9675948340896041E-4</v>
      </c>
      <c r="L817" s="28">
        <f t="shared" si="64"/>
        <v>-9.4015120374036525E-4</v>
      </c>
    </row>
    <row r="818" spans="5:12">
      <c r="E818" s="8">
        <f>Prices!A818</f>
        <v>45390</v>
      </c>
      <c r="F818" s="5">
        <f>Prices!C818</f>
        <v>180.69</v>
      </c>
      <c r="G818" s="5">
        <f>Prices!D818</f>
        <v>166.63</v>
      </c>
      <c r="H818" s="27">
        <f t="shared" si="63"/>
        <v>43063.5</v>
      </c>
      <c r="I818" s="11">
        <f t="shared" si="65"/>
        <v>-1.5472177709012606E-3</v>
      </c>
      <c r="J818" s="11">
        <f t="shared" si="66"/>
        <v>-4.9024084008674827E-2</v>
      </c>
      <c r="K818" s="28">
        <f t="shared" si="67"/>
        <v>-2.9664263181613339E-2</v>
      </c>
      <c r="L818" s="28">
        <f t="shared" si="64"/>
        <v>-3.2241923057418173E-2</v>
      </c>
    </row>
    <row r="819" spans="5:12">
      <c r="E819" s="8">
        <f>Prices!A819</f>
        <v>45391</v>
      </c>
      <c r="F819" s="5">
        <f>Prices!C819</f>
        <v>182.41</v>
      </c>
      <c r="G819" s="5">
        <f>Prices!D819</f>
        <v>168.38</v>
      </c>
      <c r="H819" s="27">
        <f t="shared" si="63"/>
        <v>43498</v>
      </c>
      <c r="I819" s="11">
        <f t="shared" si="65"/>
        <v>9.5190658033095302E-3</v>
      </c>
      <c r="J819" s="11">
        <f t="shared" si="66"/>
        <v>1.0502310508311829E-2</v>
      </c>
      <c r="K819" s="28">
        <f t="shared" si="67"/>
        <v>1.0089751181394917E-2</v>
      </c>
      <c r="L819" s="28">
        <f t="shared" si="64"/>
        <v>1.0154752377343805E-2</v>
      </c>
    </row>
    <row r="820" spans="5:12">
      <c r="E820" s="8">
        <f>Prices!A820</f>
        <v>45392</v>
      </c>
      <c r="F820" s="5">
        <f>Prices!C820</f>
        <v>180</v>
      </c>
      <c r="G820" s="5">
        <f>Prices!D820</f>
        <v>171.11</v>
      </c>
      <c r="H820" s="27">
        <f t="shared" si="63"/>
        <v>43666.5</v>
      </c>
      <c r="I820" s="11">
        <f t="shared" si="65"/>
        <v>-1.3211994956416845E-2</v>
      </c>
      <c r="J820" s="11">
        <f t="shared" si="66"/>
        <v>1.6213326998455981E-2</v>
      </c>
      <c r="K820" s="28">
        <f t="shared" si="67"/>
        <v>3.8737413214400664E-3</v>
      </c>
      <c r="L820" s="28">
        <f t="shared" si="64"/>
        <v>5.8120404725915554E-3</v>
      </c>
    </row>
    <row r="821" spans="5:12">
      <c r="E821" s="8">
        <f>Prices!A821</f>
        <v>45393</v>
      </c>
      <c r="F821" s="5">
        <f>Prices!C821</f>
        <v>185.07</v>
      </c>
      <c r="G821" s="5">
        <f>Prices!D821</f>
        <v>164.9</v>
      </c>
      <c r="H821" s="27">
        <f t="shared" si="63"/>
        <v>43242</v>
      </c>
      <c r="I821" s="11">
        <f t="shared" si="65"/>
        <v>2.8166666666666628E-2</v>
      </c>
      <c r="J821" s="11">
        <f t="shared" si="66"/>
        <v>-3.6292443457425091E-2</v>
      </c>
      <c r="K821" s="28">
        <f t="shared" si="67"/>
        <v>-9.7214111504242383E-3</v>
      </c>
      <c r="L821" s="28">
        <f t="shared" si="64"/>
        <v>-1.3507385246977924E-2</v>
      </c>
    </row>
    <row r="822" spans="5:12">
      <c r="E822" s="8">
        <f>Prices!A822</f>
        <v>45394</v>
      </c>
      <c r="F822" s="5">
        <f>Prices!C822</f>
        <v>185.19</v>
      </c>
      <c r="G822" s="5">
        <f>Prices!D822</f>
        <v>172.98</v>
      </c>
      <c r="H822" s="27">
        <f t="shared" si="63"/>
        <v>44466</v>
      </c>
      <c r="I822" s="11">
        <f t="shared" si="65"/>
        <v>6.4840330685688959E-4</v>
      </c>
      <c r="J822" s="11">
        <f t="shared" si="66"/>
        <v>4.8999393571861637E-2</v>
      </c>
      <c r="K822" s="28">
        <f t="shared" si="67"/>
        <v>2.8305813792146525E-2</v>
      </c>
      <c r="L822" s="28">
        <f t="shared" si="64"/>
        <v>3.1908246554783248E-2</v>
      </c>
    </row>
    <row r="823" spans="5:12">
      <c r="E823" s="8">
        <f>Prices!A823</f>
        <v>45397</v>
      </c>
      <c r="F823" s="5">
        <f>Prices!C823</f>
        <v>185.67</v>
      </c>
      <c r="G823" s="5">
        <f>Prices!D823</f>
        <v>176.88</v>
      </c>
      <c r="H823" s="27">
        <f t="shared" si="63"/>
        <v>45099</v>
      </c>
      <c r="I823" s="11">
        <f t="shared" si="65"/>
        <v>2.5919326097520912E-3</v>
      </c>
      <c r="J823" s="11">
        <f t="shared" si="66"/>
        <v>2.2545959070412798E-2</v>
      </c>
      <c r="K823" s="28">
        <f t="shared" si="67"/>
        <v>1.4235595736068007E-2</v>
      </c>
      <c r="L823" s="28">
        <f t="shared" si="64"/>
        <v>1.5492593711137856E-2</v>
      </c>
    </row>
    <row r="824" spans="5:12">
      <c r="E824" s="8">
        <f>Prices!A824</f>
        <v>45398</v>
      </c>
      <c r="F824" s="5">
        <f>Prices!C824</f>
        <v>185.95</v>
      </c>
      <c r="G824" s="5">
        <f>Prices!D824</f>
        <v>171.76</v>
      </c>
      <c r="H824" s="27">
        <f t="shared" si="63"/>
        <v>44359</v>
      </c>
      <c r="I824" s="11">
        <f t="shared" si="65"/>
        <v>1.5080519200732544E-3</v>
      </c>
      <c r="J824" s="11">
        <f t="shared" si="66"/>
        <v>-2.8946178199909571E-2</v>
      </c>
      <c r="K824" s="28">
        <f t="shared" si="67"/>
        <v>-1.6408346083061708E-2</v>
      </c>
      <c r="L824" s="28">
        <f t="shared" si="64"/>
        <v>-1.8181192386386602E-2</v>
      </c>
    </row>
    <row r="825" spans="5:12">
      <c r="E825" s="8">
        <f>Prices!A825</f>
        <v>45399</v>
      </c>
      <c r="F825" s="5">
        <f>Prices!C825</f>
        <v>189.05</v>
      </c>
      <c r="G825" s="5">
        <f>Prices!D825</f>
        <v>174.6</v>
      </c>
      <c r="H825" s="27">
        <f t="shared" si="63"/>
        <v>45095</v>
      </c>
      <c r="I825" s="11">
        <f t="shared" si="65"/>
        <v>1.6671148158107142E-2</v>
      </c>
      <c r="J825" s="11">
        <f t="shared" si="66"/>
        <v>1.6534699580810455E-2</v>
      </c>
      <c r="K825" s="28">
        <f t="shared" si="67"/>
        <v>1.6591897923758425E-2</v>
      </c>
      <c r="L825" s="28">
        <f t="shared" si="64"/>
        <v>1.6582931533911459E-2</v>
      </c>
    </row>
    <row r="826" spans="5:12">
      <c r="E826" s="8">
        <f>Prices!A826</f>
        <v>45400</v>
      </c>
      <c r="F826" s="5">
        <f>Prices!C826</f>
        <v>186.13</v>
      </c>
      <c r="G826" s="5">
        <f>Prices!D826</f>
        <v>171.05</v>
      </c>
      <c r="H826" s="27">
        <f t="shared" si="63"/>
        <v>44270.5</v>
      </c>
      <c r="I826" s="11">
        <f t="shared" si="65"/>
        <v>-1.5445649299127298E-2</v>
      </c>
      <c r="J826" s="11">
        <f t="shared" si="66"/>
        <v>-2.0332187857960957E-2</v>
      </c>
      <c r="K826" s="28">
        <f t="shared" si="67"/>
        <v>-1.8283623461581106E-2</v>
      </c>
      <c r="L826" s="28">
        <f t="shared" si="64"/>
        <v>-1.860489026889595E-2</v>
      </c>
    </row>
    <row r="827" spans="5:12">
      <c r="E827" s="8">
        <f>Prices!A827</f>
        <v>45401</v>
      </c>
      <c r="F827" s="5">
        <f>Prices!C827</f>
        <v>183.62</v>
      </c>
      <c r="G827" s="5">
        <f>Prices!D827</f>
        <v>161.47999999999999</v>
      </c>
      <c r="H827" s="27">
        <f t="shared" si="63"/>
        <v>42584</v>
      </c>
      <c r="I827" s="11">
        <f t="shared" si="65"/>
        <v>-1.3485198517165373E-2</v>
      </c>
      <c r="J827" s="11">
        <f t="shared" si="66"/>
        <v>-5.5948553054662502E-2</v>
      </c>
      <c r="K827" s="28">
        <f t="shared" si="67"/>
        <v>-3.8095345659073195E-2</v>
      </c>
      <c r="L827" s="28">
        <f t="shared" si="64"/>
        <v>-4.0938572260867591E-2</v>
      </c>
    </row>
    <row r="828" spans="5:12">
      <c r="E828" s="8">
        <f>Prices!A828</f>
        <v>45404</v>
      </c>
      <c r="F828" s="5">
        <f>Prices!C828</f>
        <v>183.32</v>
      </c>
      <c r="G828" s="5">
        <f>Prices!D828</f>
        <v>157.11000000000001</v>
      </c>
      <c r="H828" s="27">
        <f t="shared" si="63"/>
        <v>41898.5</v>
      </c>
      <c r="I828" s="11">
        <f t="shared" si="65"/>
        <v>-1.6338089532731258E-3</v>
      </c>
      <c r="J828" s="11">
        <f t="shared" si="66"/>
        <v>-2.7062174882338225E-2</v>
      </c>
      <c r="K828" s="28">
        <f t="shared" si="67"/>
        <v>-1.6097595340973134E-2</v>
      </c>
      <c r="L828" s="28">
        <f t="shared" si="64"/>
        <v>-1.8073735594626855E-2</v>
      </c>
    </row>
    <row r="829" spans="5:12">
      <c r="E829" s="8">
        <f>Prices!A829</f>
        <v>45405</v>
      </c>
      <c r="F829" s="5">
        <f>Prices!C829</f>
        <v>181.28</v>
      </c>
      <c r="G829" s="5">
        <f>Prices!D829</f>
        <v>155.44999999999999</v>
      </c>
      <c r="H829" s="27">
        <f t="shared" si="63"/>
        <v>41445.5</v>
      </c>
      <c r="I829" s="11">
        <f t="shared" si="65"/>
        <v>-1.1128082042330309E-2</v>
      </c>
      <c r="J829" s="11">
        <f t="shared" si="66"/>
        <v>-1.056584558589539E-2</v>
      </c>
      <c r="K829" s="28">
        <f t="shared" si="67"/>
        <v>-1.0811842906070623E-2</v>
      </c>
      <c r="L829" s="28">
        <f t="shared" si="64"/>
        <v>-1.0764585381763548E-2</v>
      </c>
    </row>
    <row r="830" spans="5:12">
      <c r="E830" s="8">
        <f>Prices!A830</f>
        <v>45406</v>
      </c>
      <c r="F830" s="5">
        <f>Prices!C830</f>
        <v>179.22</v>
      </c>
      <c r="G830" s="5">
        <f>Prices!D830</f>
        <v>149.93</v>
      </c>
      <c r="H830" s="27">
        <f t="shared" si="63"/>
        <v>40411.5</v>
      </c>
      <c r="I830" s="11">
        <f t="shared" si="65"/>
        <v>-1.1363636363636376E-2</v>
      </c>
      <c r="J830" s="11">
        <f t="shared" si="66"/>
        <v>-3.5509810228369139E-2</v>
      </c>
      <c r="K830" s="28">
        <f t="shared" si="67"/>
        <v>-2.4948426246516511E-2</v>
      </c>
      <c r="L830" s="28">
        <f t="shared" si="64"/>
        <v>-2.697460122519852E-2</v>
      </c>
    </row>
    <row r="831" spans="5:12">
      <c r="E831" s="8">
        <f>Prices!A831</f>
        <v>45407</v>
      </c>
      <c r="F831" s="5">
        <f>Prices!C831</f>
        <v>174.63</v>
      </c>
      <c r="G831" s="5">
        <f>Prices!D831</f>
        <v>147.05000000000001</v>
      </c>
      <c r="H831" s="27">
        <f t="shared" si="63"/>
        <v>39520.5</v>
      </c>
      <c r="I831" s="11">
        <f t="shared" si="65"/>
        <v>-2.5610980917308356E-2</v>
      </c>
      <c r="J831" s="11">
        <f t="shared" si="66"/>
        <v>-1.9208964183285503E-2</v>
      </c>
      <c r="K831" s="28">
        <f t="shared" si="67"/>
        <v>-2.2048179354886604E-2</v>
      </c>
      <c r="L831" s="28">
        <f t="shared" si="64"/>
        <v>-2.1471954219420802E-2</v>
      </c>
    </row>
    <row r="832" spans="5:12">
      <c r="E832" s="8">
        <f>Prices!A832</f>
        <v>45408</v>
      </c>
      <c r="F832" s="5">
        <f>Prices!C832</f>
        <v>177.23</v>
      </c>
      <c r="G832" s="5">
        <f>Prices!D832</f>
        <v>142.05000000000001</v>
      </c>
      <c r="H832" s="27">
        <f t="shared" si="63"/>
        <v>39030.5</v>
      </c>
      <c r="I832" s="11">
        <f t="shared" si="65"/>
        <v>1.4888621657218087E-2</v>
      </c>
      <c r="J832" s="11">
        <f t="shared" si="66"/>
        <v>-3.4002040122407338E-2</v>
      </c>
      <c r="K832" s="28">
        <f t="shared" si="67"/>
        <v>-1.2398628559861338E-2</v>
      </c>
      <c r="L832" s="28">
        <f t="shared" si="64"/>
        <v>-1.6720129583284043E-2</v>
      </c>
    </row>
    <row r="833" spans="5:12">
      <c r="E833" s="8">
        <f>Prices!A833</f>
        <v>45411</v>
      </c>
      <c r="F833" s="5">
        <f>Prices!C833</f>
        <v>179.54</v>
      </c>
      <c r="G833" s="5">
        <f>Prices!D833</f>
        <v>144.68</v>
      </c>
      <c r="H833" s="27">
        <f t="shared" si="63"/>
        <v>39656</v>
      </c>
      <c r="I833" s="11">
        <f t="shared" si="65"/>
        <v>1.3033910737459811E-2</v>
      </c>
      <c r="J833" s="11">
        <f t="shared" si="66"/>
        <v>1.8514607532558923E-2</v>
      </c>
      <c r="K833" s="28">
        <f t="shared" si="67"/>
        <v>1.6025928440578523E-2</v>
      </c>
      <c r="L833" s="28">
        <f t="shared" si="64"/>
        <v>1.657728641115748E-2</v>
      </c>
    </row>
    <row r="834" spans="5:12">
      <c r="E834" s="8">
        <f>Prices!A834</f>
        <v>45412</v>
      </c>
      <c r="F834" s="5">
        <f>Prices!C834</f>
        <v>176.59</v>
      </c>
      <c r="G834" s="5">
        <f>Prices!D834</f>
        <v>162.13</v>
      </c>
      <c r="H834" s="27">
        <f t="shared" ref="H834:H897" si="68">$B$2*F834+$B$3*G834</f>
        <v>41978.5</v>
      </c>
      <c r="I834" s="11">
        <f t="shared" si="65"/>
        <v>-1.6430878912777034E-2</v>
      </c>
      <c r="J834" s="11">
        <f t="shared" si="66"/>
        <v>0.1206110035941387</v>
      </c>
      <c r="K834" s="28">
        <f t="shared" si="67"/>
        <v>5.8566169053863221E-2</v>
      </c>
      <c r="L834" s="28">
        <f t="shared" ref="L834:L897" si="69">$D$2*I834+$D$3*J834</f>
        <v>7.2169328489128326E-2</v>
      </c>
    </row>
    <row r="835" spans="5:12">
      <c r="E835" s="8">
        <f>Prices!A835</f>
        <v>45413</v>
      </c>
      <c r="F835" s="5">
        <f>Prices!C835</f>
        <v>173.67</v>
      </c>
      <c r="G835" s="5">
        <f>Prices!D835</f>
        <v>170.18</v>
      </c>
      <c r="H835" s="27">
        <f t="shared" si="68"/>
        <v>42894</v>
      </c>
      <c r="I835" s="11">
        <f t="shared" si="65"/>
        <v>-1.6535477660116746E-2</v>
      </c>
      <c r="J835" s="11">
        <f t="shared" si="66"/>
        <v>4.9651514216986443E-2</v>
      </c>
      <c r="K835" s="28">
        <f t="shared" si="67"/>
        <v>2.1808783067522659E-2</v>
      </c>
      <c r="L835" s="28">
        <f t="shared" si="69"/>
        <v>2.6255682971550991E-2</v>
      </c>
    </row>
    <row r="836" spans="5:12">
      <c r="E836" s="8">
        <f>Prices!A836</f>
        <v>45414</v>
      </c>
      <c r="F836" s="5">
        <f>Prices!C836</f>
        <v>179.62</v>
      </c>
      <c r="G836" s="5">
        <f>Prices!D836</f>
        <v>168.29</v>
      </c>
      <c r="H836" s="27">
        <f t="shared" si="68"/>
        <v>43205.5</v>
      </c>
      <c r="I836" s="11">
        <f t="shared" si="65"/>
        <v>3.4260378879484181E-2</v>
      </c>
      <c r="J836" s="11">
        <f t="shared" si="66"/>
        <v>-1.1105887883417645E-2</v>
      </c>
      <c r="K836" s="28">
        <f t="shared" si="67"/>
        <v>7.2620879377069056E-3</v>
      </c>
      <c r="L836" s="28">
        <f t="shared" si="69"/>
        <v>4.9302166639992344E-3</v>
      </c>
    </row>
    <row r="837" spans="5:12">
      <c r="E837" s="8">
        <f>Prices!A837</f>
        <v>45415</v>
      </c>
      <c r="F837" s="5">
        <f>Prices!C837</f>
        <v>180.96</v>
      </c>
      <c r="G837" s="5">
        <f>Prices!D837</f>
        <v>194.05</v>
      </c>
      <c r="H837" s="27">
        <f t="shared" si="68"/>
        <v>47203.5</v>
      </c>
      <c r="I837" s="11">
        <f t="shared" si="65"/>
        <v>7.4601937423449689E-3</v>
      </c>
      <c r="J837" s="11">
        <f t="shared" si="66"/>
        <v>0.15306910689880576</v>
      </c>
      <c r="K837" s="28">
        <f t="shared" si="67"/>
        <v>9.253451528161924E-2</v>
      </c>
      <c r="L837" s="28">
        <f t="shared" si="69"/>
        <v>0.10159915089347293</v>
      </c>
    </row>
    <row r="838" spans="5:12">
      <c r="E838" s="8">
        <f>Prices!A838</f>
        <v>45418</v>
      </c>
      <c r="F838" s="5">
        <f>Prices!C838</f>
        <v>175</v>
      </c>
      <c r="G838" s="5">
        <f>Prices!D838</f>
        <v>183.28</v>
      </c>
      <c r="H838" s="27">
        <f t="shared" si="68"/>
        <v>44992</v>
      </c>
      <c r="I838" s="11">
        <f t="shared" si="65"/>
        <v>-3.2935455349248494E-2</v>
      </c>
      <c r="J838" s="11">
        <f t="shared" si="66"/>
        <v>-5.5501159494975569E-2</v>
      </c>
      <c r="K838" s="28">
        <f t="shared" si="67"/>
        <v>-4.6850339487538001E-2</v>
      </c>
      <c r="L838" s="28">
        <f t="shared" si="69"/>
        <v>-4.7524616202176503E-2</v>
      </c>
    </row>
    <row r="839" spans="5:12">
      <c r="E839" s="8">
        <f>Prices!A839</f>
        <v>45419</v>
      </c>
      <c r="F839" s="5">
        <f>Prices!C839</f>
        <v>179</v>
      </c>
      <c r="G839" s="5">
        <f>Prices!D839</f>
        <v>179.99</v>
      </c>
      <c r="H839" s="27">
        <f t="shared" si="68"/>
        <v>44898.5</v>
      </c>
      <c r="I839" s="11">
        <f t="shared" si="65"/>
        <v>2.2857142857142857E-2</v>
      </c>
      <c r="J839" s="11">
        <f t="shared" si="66"/>
        <v>-1.7950676560453908E-2</v>
      </c>
      <c r="K839" s="28">
        <f t="shared" si="67"/>
        <v>-2.0781472261735419E-3</v>
      </c>
      <c r="L839" s="28">
        <f t="shared" si="69"/>
        <v>-3.5258956554528511E-3</v>
      </c>
    </row>
    <row r="840" spans="5:12">
      <c r="E840" s="8">
        <f>Prices!A840</f>
        <v>45420</v>
      </c>
      <c r="F840" s="5">
        <f>Prices!C840</f>
        <v>184.72</v>
      </c>
      <c r="G840" s="5">
        <f>Prices!D840</f>
        <v>180.01</v>
      </c>
      <c r="H840" s="27">
        <f t="shared" si="68"/>
        <v>45473.5</v>
      </c>
      <c r="I840" s="11">
        <f t="shared" si="65"/>
        <v>3.1955307262569829E-2</v>
      </c>
      <c r="J840" s="11">
        <f t="shared" si="66"/>
        <v>1.111172842934708E-4</v>
      </c>
      <c r="K840" s="28">
        <f t="shared" si="67"/>
        <v>1.2806663919730057E-2</v>
      </c>
      <c r="L840" s="28">
        <f t="shared" si="69"/>
        <v>1.1367427229043721E-2</v>
      </c>
    </row>
    <row r="841" spans="5:12">
      <c r="E841" s="8">
        <f>Prices!A841</f>
        <v>45421</v>
      </c>
      <c r="F841" s="5">
        <f>Prices!C841</f>
        <v>186.21</v>
      </c>
      <c r="G841" s="5">
        <f>Prices!D841</f>
        <v>181.19</v>
      </c>
      <c r="H841" s="27">
        <f t="shared" si="68"/>
        <v>45799.5</v>
      </c>
      <c r="I841" s="11">
        <f t="shared" si="65"/>
        <v>8.0662624512776587E-3</v>
      </c>
      <c r="J841" s="11">
        <f t="shared" si="66"/>
        <v>6.5551913782568019E-3</v>
      </c>
      <c r="K841" s="28">
        <f t="shared" si="67"/>
        <v>7.1690105226120708E-3</v>
      </c>
      <c r="L841" s="28">
        <f t="shared" si="69"/>
        <v>7.0893259992998378E-3</v>
      </c>
    </row>
    <row r="842" spans="5:12">
      <c r="E842" s="8">
        <f>Prices!A842</f>
        <v>45422</v>
      </c>
      <c r="F842" s="5">
        <f>Prices!C842</f>
        <v>188.7</v>
      </c>
      <c r="G842" s="5">
        <f>Prices!D842</f>
        <v>184.76</v>
      </c>
      <c r="H842" s="27">
        <f t="shared" si="68"/>
        <v>46584</v>
      </c>
      <c r="I842" s="11">
        <f t="shared" si="65"/>
        <v>1.3371999355566192E-2</v>
      </c>
      <c r="J842" s="11">
        <f t="shared" si="66"/>
        <v>1.9703074121088324E-2</v>
      </c>
      <c r="K842" s="28">
        <f t="shared" si="67"/>
        <v>1.7129007958602168E-2</v>
      </c>
      <c r="L842" s="28">
        <f t="shared" si="69"/>
        <v>1.7465160709168606E-2</v>
      </c>
    </row>
    <row r="843" spans="5:12">
      <c r="E843" s="8">
        <f>Prices!A843</f>
        <v>45425</v>
      </c>
      <c r="F843" s="5">
        <f>Prices!C843</f>
        <v>188.76</v>
      </c>
      <c r="G843" s="5">
        <f>Prices!D843</f>
        <v>177.81</v>
      </c>
      <c r="H843" s="27">
        <f t="shared" si="68"/>
        <v>45547.5</v>
      </c>
      <c r="I843" s="11">
        <f t="shared" si="65"/>
        <v>3.1796502384738888E-4</v>
      </c>
      <c r="J843" s="11">
        <f t="shared" si="66"/>
        <v>-3.7616367179043021E-2</v>
      </c>
      <c r="K843" s="28">
        <f t="shared" si="67"/>
        <v>-2.2250128799587841E-2</v>
      </c>
      <c r="L843" s="28">
        <f t="shared" si="69"/>
        <v>-2.4207308851161277E-2</v>
      </c>
    </row>
    <row r="844" spans="5:12">
      <c r="E844" s="8">
        <f>Prices!A844</f>
        <v>45426</v>
      </c>
      <c r="F844" s="5">
        <f>Prices!C844</f>
        <v>188</v>
      </c>
      <c r="G844" s="5">
        <f>Prices!D844</f>
        <v>174.72</v>
      </c>
      <c r="H844" s="27">
        <f t="shared" si="68"/>
        <v>45008</v>
      </c>
      <c r="I844" s="11">
        <f t="shared" si="65"/>
        <v>-4.0262767535494326E-3</v>
      </c>
      <c r="J844" s="11">
        <f t="shared" si="66"/>
        <v>-1.7378100219335266E-2</v>
      </c>
      <c r="K844" s="28">
        <f t="shared" si="67"/>
        <v>-1.1844777430155332E-2</v>
      </c>
      <c r="L844" s="28">
        <f t="shared" si="69"/>
        <v>-1.2658486897061972E-2</v>
      </c>
    </row>
    <row r="845" spans="5:12">
      <c r="E845" s="8">
        <f>Prices!A845</f>
        <v>45427</v>
      </c>
      <c r="F845" s="5">
        <f>Prices!C845</f>
        <v>189.5</v>
      </c>
      <c r="G845" s="5">
        <f>Prices!D845</f>
        <v>171.97</v>
      </c>
      <c r="H845" s="27">
        <f t="shared" si="68"/>
        <v>44745.5</v>
      </c>
      <c r="I845" s="11">
        <f t="shared" si="65"/>
        <v>7.9787234042553185E-3</v>
      </c>
      <c r="J845" s="11">
        <f t="shared" si="66"/>
        <v>-1.5739468864468864E-2</v>
      </c>
      <c r="K845" s="28">
        <f t="shared" si="67"/>
        <v>-5.8322964806256667E-3</v>
      </c>
      <c r="L845" s="28">
        <f t="shared" si="69"/>
        <v>-7.3555431408731976E-3</v>
      </c>
    </row>
    <row r="846" spans="5:12">
      <c r="E846" s="8">
        <f>Prices!A846</f>
        <v>45428</v>
      </c>
      <c r="F846" s="5">
        <f>Prices!C846</f>
        <v>187.48</v>
      </c>
      <c r="G846" s="5">
        <f>Prices!D846</f>
        <v>168.47</v>
      </c>
      <c r="H846" s="27">
        <f t="shared" si="68"/>
        <v>44018.5</v>
      </c>
      <c r="I846" s="11">
        <f t="shared" si="65"/>
        <v>-1.0659630606860213E-2</v>
      </c>
      <c r="J846" s="11">
        <f t="shared" si="66"/>
        <v>-2.0352387044251904E-2</v>
      </c>
      <c r="K846" s="28">
        <f t="shared" si="67"/>
        <v>-1.6247443877037915E-2</v>
      </c>
      <c r="L846" s="28">
        <f t="shared" si="69"/>
        <v>-1.692618368493632E-2</v>
      </c>
    </row>
    <row r="847" spans="5:12">
      <c r="E847" s="8">
        <f>Prices!A847</f>
        <v>45429</v>
      </c>
      <c r="F847" s="5">
        <f>Prices!C847</f>
        <v>186.57</v>
      </c>
      <c r="G847" s="5">
        <f>Prices!D847</f>
        <v>171.89</v>
      </c>
      <c r="H847" s="27">
        <f t="shared" si="68"/>
        <v>44440.5</v>
      </c>
      <c r="I847" s="11">
        <f t="shared" ref="I847:I910" si="70">(F847-F846)/F846</f>
        <v>-4.8538510774482433E-3</v>
      </c>
      <c r="J847" s="11">
        <f t="shared" ref="J847:J910" si="71">(G847-G846)/G846</f>
        <v>2.0300350210719936E-2</v>
      </c>
      <c r="K847" s="28">
        <f t="shared" ref="K847:K910" si="72">(H847-H846)/H846</f>
        <v>9.5868782443745242E-3</v>
      </c>
      <c r="L847" s="28">
        <f t="shared" si="69"/>
        <v>1.140882286129094E-2</v>
      </c>
    </row>
    <row r="848" spans="5:12">
      <c r="E848" s="8">
        <f>Prices!A848</f>
        <v>45432</v>
      </c>
      <c r="F848" s="5">
        <f>Prices!C848</f>
        <v>187.07</v>
      </c>
      <c r="G848" s="5">
        <f>Prices!D848</f>
        <v>177.55</v>
      </c>
      <c r="H848" s="27">
        <f t="shared" si="68"/>
        <v>45339.5</v>
      </c>
      <c r="I848" s="11">
        <f t="shared" si="70"/>
        <v>2.6799592646191777E-3</v>
      </c>
      <c r="J848" s="11">
        <f t="shared" si="71"/>
        <v>3.2928035371458636E-2</v>
      </c>
      <c r="K848" s="28">
        <f t="shared" si="72"/>
        <v>2.022929534996231E-2</v>
      </c>
      <c r="L848" s="28">
        <f t="shared" si="69"/>
        <v>2.223592104469287E-2</v>
      </c>
    </row>
    <row r="849" spans="5:12">
      <c r="E849" s="8">
        <f>Prices!A849</f>
        <v>45433</v>
      </c>
      <c r="F849" s="5">
        <f>Prices!C849</f>
        <v>185.99</v>
      </c>
      <c r="G849" s="5">
        <f>Prices!D849</f>
        <v>173.99</v>
      </c>
      <c r="H849" s="27">
        <f t="shared" si="68"/>
        <v>44697.5</v>
      </c>
      <c r="I849" s="11">
        <f t="shared" si="70"/>
        <v>-5.7732399636498859E-3</v>
      </c>
      <c r="J849" s="11">
        <f t="shared" si="71"/>
        <v>-2.0050689946493956E-2</v>
      </c>
      <c r="K849" s="28">
        <f t="shared" si="72"/>
        <v>-1.4159838551373526E-2</v>
      </c>
      <c r="L849" s="28">
        <f t="shared" si="69"/>
        <v>-1.5003885416776072E-2</v>
      </c>
    </row>
    <row r="850" spans="5:12">
      <c r="E850" s="8">
        <f>Prices!A850</f>
        <v>45434</v>
      </c>
      <c r="F850" s="5">
        <f>Prices!C850</f>
        <v>183.63</v>
      </c>
      <c r="G850" s="5">
        <f>Prices!D850</f>
        <v>174.84</v>
      </c>
      <c r="H850" s="27">
        <f t="shared" si="68"/>
        <v>44589</v>
      </c>
      <c r="I850" s="11">
        <f t="shared" si="70"/>
        <v>-1.2688854239475314E-2</v>
      </c>
      <c r="J850" s="11">
        <f t="shared" si="71"/>
        <v>4.8853382378297276E-3</v>
      </c>
      <c r="K850" s="28">
        <f t="shared" si="72"/>
        <v>-2.4274288271156105E-3</v>
      </c>
      <c r="L850" s="28">
        <f t="shared" si="69"/>
        <v>-1.3268014865028452E-3</v>
      </c>
    </row>
    <row r="851" spans="5:12">
      <c r="E851" s="8">
        <f>Prices!A851</f>
        <v>45435</v>
      </c>
      <c r="F851" s="5">
        <f>Prices!C851</f>
        <v>184.7</v>
      </c>
      <c r="G851" s="5">
        <f>Prices!D851</f>
        <v>177.46</v>
      </c>
      <c r="H851" s="27">
        <f t="shared" si="68"/>
        <v>45089</v>
      </c>
      <c r="I851" s="11">
        <f t="shared" si="70"/>
        <v>5.8269345967434149E-3</v>
      </c>
      <c r="J851" s="11">
        <f t="shared" si="71"/>
        <v>1.498512926103869E-2</v>
      </c>
      <c r="K851" s="28">
        <f t="shared" si="72"/>
        <v>1.1213528000179416E-2</v>
      </c>
      <c r="L851" s="28">
        <f t="shared" si="69"/>
        <v>1.1747883228214795E-2</v>
      </c>
    </row>
    <row r="852" spans="5:12">
      <c r="E852" s="8">
        <f>Prices!A852</f>
        <v>45436</v>
      </c>
      <c r="F852" s="5">
        <f>Prices!C852</f>
        <v>183.54</v>
      </c>
      <c r="G852" s="5">
        <f>Prices!D852</f>
        <v>174.95</v>
      </c>
      <c r="H852" s="27">
        <f t="shared" si="68"/>
        <v>44596.5</v>
      </c>
      <c r="I852" s="11">
        <f t="shared" si="70"/>
        <v>-6.2804547915538533E-3</v>
      </c>
      <c r="J852" s="11">
        <f t="shared" si="71"/>
        <v>-1.4144032458018816E-2</v>
      </c>
      <c r="K852" s="28">
        <f t="shared" si="72"/>
        <v>-1.0922841491272817E-2</v>
      </c>
      <c r="L852" s="28">
        <f t="shared" si="69"/>
        <v>-1.1364408685244911E-2</v>
      </c>
    </row>
    <row r="853" spans="5:12">
      <c r="E853" s="8">
        <f>Prices!A853</f>
        <v>45440</v>
      </c>
      <c r="F853" s="5">
        <f>Prices!C853</f>
        <v>183.15</v>
      </c>
      <c r="G853" s="5">
        <f>Prices!D853</f>
        <v>186.6</v>
      </c>
      <c r="H853" s="27">
        <f t="shared" si="68"/>
        <v>46305</v>
      </c>
      <c r="I853" s="11">
        <f t="shared" si="70"/>
        <v>-2.1248774109185265E-3</v>
      </c>
      <c r="J853" s="11">
        <f t="shared" si="71"/>
        <v>6.659045441554734E-2</v>
      </c>
      <c r="K853" s="28">
        <f t="shared" si="72"/>
        <v>3.831018129225388E-2</v>
      </c>
      <c r="L853" s="28">
        <f t="shared" si="69"/>
        <v>4.2300903526587108E-2</v>
      </c>
    </row>
    <row r="854" spans="5:12">
      <c r="E854" s="8">
        <f>Prices!A854</f>
        <v>45441</v>
      </c>
      <c r="F854" s="5">
        <f>Prices!C854</f>
        <v>183.13</v>
      </c>
      <c r="G854" s="5">
        <f>Prices!D854</f>
        <v>180.11</v>
      </c>
      <c r="H854" s="27">
        <f t="shared" si="68"/>
        <v>45329.5</v>
      </c>
      <c r="I854" s="11">
        <f t="shared" si="70"/>
        <v>-1.0920010920016506E-4</v>
      </c>
      <c r="J854" s="11">
        <f t="shared" si="71"/>
        <v>-3.4780278670953811E-2</v>
      </c>
      <c r="K854" s="28">
        <f t="shared" si="72"/>
        <v>-2.1066839434186371E-2</v>
      </c>
      <c r="L854" s="28">
        <f t="shared" si="69"/>
        <v>-2.2524717870816637E-2</v>
      </c>
    </row>
    <row r="855" spans="5:12">
      <c r="E855" s="8">
        <f>Prices!A855</f>
        <v>45442</v>
      </c>
      <c r="F855" s="5">
        <f>Prices!C855</f>
        <v>181.05</v>
      </c>
      <c r="G855" s="5">
        <f>Prices!D855</f>
        <v>173.74</v>
      </c>
      <c r="H855" s="27">
        <f t="shared" si="68"/>
        <v>44166</v>
      </c>
      <c r="I855" s="11">
        <f t="shared" si="70"/>
        <v>-1.1358051657292548E-2</v>
      </c>
      <c r="J855" s="11">
        <f t="shared" si="71"/>
        <v>-3.5367275553828237E-2</v>
      </c>
      <c r="K855" s="28">
        <f t="shared" si="72"/>
        <v>-2.5667611599510254E-2</v>
      </c>
      <c r="L855" s="28">
        <f t="shared" si="69"/>
        <v>-2.6880475735818289E-2</v>
      </c>
    </row>
    <row r="856" spans="5:12">
      <c r="E856" s="8">
        <f>Prices!A856</f>
        <v>45443</v>
      </c>
      <c r="F856" s="5">
        <f>Prices!C856</f>
        <v>180.75</v>
      </c>
      <c r="G856" s="5">
        <f>Prices!D856</f>
        <v>179.24</v>
      </c>
      <c r="H856" s="27">
        <f t="shared" si="68"/>
        <v>44961</v>
      </c>
      <c r="I856" s="11">
        <f t="shared" si="70"/>
        <v>-1.657000828500477E-3</v>
      </c>
      <c r="J856" s="11">
        <f t="shared" si="71"/>
        <v>3.1656498215724645E-2</v>
      </c>
      <c r="K856" s="28">
        <f t="shared" si="72"/>
        <v>1.8000271702214372E-2</v>
      </c>
      <c r="L856" s="28">
        <f t="shared" si="69"/>
        <v>1.988081571785769E-2</v>
      </c>
    </row>
    <row r="857" spans="5:12">
      <c r="E857" s="8">
        <f>Prices!A857</f>
        <v>45446</v>
      </c>
      <c r="F857" s="5">
        <f>Prices!C857</f>
        <v>182.15</v>
      </c>
      <c r="G857" s="5">
        <f>Prices!D857</f>
        <v>176.75</v>
      </c>
      <c r="H857" s="27">
        <f t="shared" si="68"/>
        <v>44727.5</v>
      </c>
      <c r="I857" s="11">
        <f t="shared" si="70"/>
        <v>7.7455048409405571E-3</v>
      </c>
      <c r="J857" s="11">
        <f t="shared" si="71"/>
        <v>-1.3891988395447495E-2</v>
      </c>
      <c r="K857" s="28">
        <f t="shared" si="72"/>
        <v>-5.1933898267387292E-3</v>
      </c>
      <c r="L857" s="28">
        <f t="shared" si="69"/>
        <v>-6.243549843159839E-3</v>
      </c>
    </row>
    <row r="858" spans="5:12">
      <c r="E858" s="8">
        <f>Prices!A858</f>
        <v>45447</v>
      </c>
      <c r="F858" s="5">
        <f>Prices!C858</f>
        <v>182.02</v>
      </c>
      <c r="G858" s="5">
        <f>Prices!D858</f>
        <v>176.19</v>
      </c>
      <c r="H858" s="27">
        <f t="shared" si="68"/>
        <v>44630.5</v>
      </c>
      <c r="I858" s="11">
        <f t="shared" si="70"/>
        <v>-7.1369750205871785E-4</v>
      </c>
      <c r="J858" s="11">
        <f t="shared" si="71"/>
        <v>-3.1683168316831811E-3</v>
      </c>
      <c r="K858" s="28">
        <f t="shared" si="72"/>
        <v>-2.1686881672349227E-3</v>
      </c>
      <c r="L858" s="28">
        <f t="shared" si="69"/>
        <v>-2.3006560122534265E-3</v>
      </c>
    </row>
    <row r="859" spans="5:12">
      <c r="E859" s="8">
        <f>Prices!A859</f>
        <v>45448</v>
      </c>
      <c r="F859" s="5">
        <f>Prices!C859</f>
        <v>179.32</v>
      </c>
      <c r="G859" s="5">
        <f>Prices!D859</f>
        <v>178.79</v>
      </c>
      <c r="H859" s="27">
        <f t="shared" si="68"/>
        <v>44750.5</v>
      </c>
      <c r="I859" s="11">
        <f t="shared" si="70"/>
        <v>-1.483353477639829E-2</v>
      </c>
      <c r="J859" s="11">
        <f t="shared" si="71"/>
        <v>1.4756796639990888E-2</v>
      </c>
      <c r="K859" s="28">
        <f t="shared" si="72"/>
        <v>2.6887442444068518E-3</v>
      </c>
      <c r="L859" s="28">
        <f t="shared" si="69"/>
        <v>4.2971824366471022E-3</v>
      </c>
    </row>
    <row r="860" spans="5:12">
      <c r="E860" s="8">
        <f>Prices!A860</f>
        <v>45449</v>
      </c>
      <c r="F860" s="5">
        <f>Prices!C860</f>
        <v>176.44</v>
      </c>
      <c r="G860" s="5">
        <f>Prices!D860</f>
        <v>178.08</v>
      </c>
      <c r="H860" s="27">
        <f t="shared" si="68"/>
        <v>44356</v>
      </c>
      <c r="I860" s="11">
        <f t="shared" si="70"/>
        <v>-1.6060673656033881E-2</v>
      </c>
      <c r="J860" s="11">
        <f t="shared" si="71"/>
        <v>-3.9711393254655159E-3</v>
      </c>
      <c r="K860" s="28">
        <f t="shared" si="72"/>
        <v>-8.8155439604026779E-3</v>
      </c>
      <c r="L860" s="28">
        <f t="shared" si="69"/>
        <v>-8.2445576666263509E-3</v>
      </c>
    </row>
    <row r="861" spans="5:12">
      <c r="E861" s="8">
        <f>Prices!A861</f>
        <v>45450</v>
      </c>
      <c r="F861" s="5">
        <f>Prices!C861</f>
        <v>178.34</v>
      </c>
      <c r="G861" s="5">
        <f>Prices!D861</f>
        <v>176.29</v>
      </c>
      <c r="H861" s="27">
        <f t="shared" si="68"/>
        <v>44277.5</v>
      </c>
      <c r="I861" s="11">
        <f t="shared" si="70"/>
        <v>1.0768533212423518E-2</v>
      </c>
      <c r="J861" s="11">
        <f t="shared" si="71"/>
        <v>-1.0051662174303798E-2</v>
      </c>
      <c r="K861" s="28">
        <f t="shared" si="72"/>
        <v>-1.7697718459734873E-3</v>
      </c>
      <c r="L861" s="28">
        <f t="shared" si="69"/>
        <v>-2.6921227247797886E-3</v>
      </c>
    </row>
    <row r="862" spans="5:12">
      <c r="E862" s="8">
        <f>Prices!A862</f>
        <v>45453</v>
      </c>
      <c r="F862" s="5">
        <f>Prices!C862</f>
        <v>179.34</v>
      </c>
      <c r="G862" s="5">
        <f>Prices!D862</f>
        <v>174.77</v>
      </c>
      <c r="H862" s="27">
        <f t="shared" si="68"/>
        <v>44149.5</v>
      </c>
      <c r="I862" s="11">
        <f t="shared" si="70"/>
        <v>5.6072670180554E-3</v>
      </c>
      <c r="J862" s="11">
        <f t="shared" si="71"/>
        <v>-8.6221566736626124E-3</v>
      </c>
      <c r="K862" s="28">
        <f t="shared" si="72"/>
        <v>-2.8908587883236408E-3</v>
      </c>
      <c r="L862" s="28">
        <f t="shared" si="69"/>
        <v>-3.592328516048415E-3</v>
      </c>
    </row>
    <row r="863" spans="5:12">
      <c r="E863" s="8">
        <f>Prices!A863</f>
        <v>45454</v>
      </c>
      <c r="F863" s="5">
        <f>Prices!C863</f>
        <v>181.28</v>
      </c>
      <c r="G863" s="5">
        <f>Prices!D863</f>
        <v>175</v>
      </c>
      <c r="H863" s="27">
        <f t="shared" si="68"/>
        <v>44378</v>
      </c>
      <c r="I863" s="11">
        <f t="shared" si="70"/>
        <v>1.0817441730790665E-2</v>
      </c>
      <c r="J863" s="11">
        <f t="shared" si="71"/>
        <v>1.3160153344394904E-3</v>
      </c>
      <c r="K863" s="28">
        <f t="shared" si="72"/>
        <v>5.1755965526223396E-3</v>
      </c>
      <c r="L863" s="28">
        <f t="shared" si="69"/>
        <v>4.6745871966071472E-3</v>
      </c>
    </row>
    <row r="864" spans="5:12">
      <c r="E864" s="8">
        <f>Prices!A864</f>
        <v>45455</v>
      </c>
      <c r="F864" s="5">
        <f>Prices!C864</f>
        <v>185</v>
      </c>
      <c r="G864" s="5">
        <f>Prices!D864</f>
        <v>177.94</v>
      </c>
      <c r="H864" s="27">
        <f t="shared" si="68"/>
        <v>45191</v>
      </c>
      <c r="I864" s="11">
        <f t="shared" si="70"/>
        <v>2.0520741394527794E-2</v>
      </c>
      <c r="J864" s="11">
        <f t="shared" si="71"/>
        <v>1.6799999999999989E-2</v>
      </c>
      <c r="K864" s="28">
        <f t="shared" si="72"/>
        <v>1.8319888232908199E-2</v>
      </c>
      <c r="L864" s="28">
        <f t="shared" si="69"/>
        <v>1.8115210667617485E-2</v>
      </c>
    </row>
    <row r="865" spans="5:12">
      <c r="E865" s="8">
        <f>Prices!A865</f>
        <v>45456</v>
      </c>
      <c r="F865" s="5">
        <f>Prices!C865</f>
        <v>184.3</v>
      </c>
      <c r="G865" s="5">
        <f>Prices!D865</f>
        <v>177.48</v>
      </c>
      <c r="H865" s="27">
        <f t="shared" si="68"/>
        <v>45052</v>
      </c>
      <c r="I865" s="11">
        <f t="shared" si="70"/>
        <v>-3.7837837837837222E-3</v>
      </c>
      <c r="J865" s="11">
        <f t="shared" si="71"/>
        <v>-2.5851410587839044E-3</v>
      </c>
      <c r="K865" s="28">
        <f t="shared" si="72"/>
        <v>-3.0758336836980813E-3</v>
      </c>
      <c r="L865" s="28">
        <f t="shared" si="69"/>
        <v>-3.008838255504004E-3</v>
      </c>
    </row>
    <row r="866" spans="5:12">
      <c r="E866" s="8">
        <f>Prices!A866</f>
        <v>45457</v>
      </c>
      <c r="F866" s="5">
        <f>Prices!C866</f>
        <v>187.06</v>
      </c>
      <c r="G866" s="5">
        <f>Prices!D866</f>
        <v>173.79</v>
      </c>
      <c r="H866" s="27">
        <f t="shared" si="68"/>
        <v>44774.5</v>
      </c>
      <c r="I866" s="11">
        <f t="shared" si="70"/>
        <v>1.4975583288117151E-2</v>
      </c>
      <c r="J866" s="11">
        <f t="shared" si="71"/>
        <v>-2.0791075050709928E-2</v>
      </c>
      <c r="K866" s="28">
        <f t="shared" si="72"/>
        <v>-6.1595489656397053E-3</v>
      </c>
      <c r="L866" s="28">
        <f t="shared" si="69"/>
        <v>-8.1482478277699853E-3</v>
      </c>
    </row>
    <row r="867" spans="5:12">
      <c r="E867" s="8">
        <f>Prices!A867</f>
        <v>45460</v>
      </c>
      <c r="F867" s="5">
        <f>Prices!C867</f>
        <v>187.23</v>
      </c>
      <c r="G867" s="5">
        <f>Prices!D867</f>
        <v>170.66</v>
      </c>
      <c r="H867" s="27">
        <f t="shared" si="68"/>
        <v>44322</v>
      </c>
      <c r="I867" s="11">
        <f t="shared" si="70"/>
        <v>9.0879931572750714E-4</v>
      </c>
      <c r="J867" s="11">
        <f t="shared" si="71"/>
        <v>-1.8010242246389294E-2</v>
      </c>
      <c r="K867" s="28">
        <f t="shared" si="72"/>
        <v>-1.0106198840858078E-2</v>
      </c>
      <c r="L867" s="28">
        <f t="shared" si="69"/>
        <v>-1.1322724183405877E-2</v>
      </c>
    </row>
    <row r="868" spans="5:12">
      <c r="E868" s="8">
        <f>Prices!A868</f>
        <v>45461</v>
      </c>
      <c r="F868" s="5">
        <f>Prices!C868</f>
        <v>186.89</v>
      </c>
      <c r="G868" s="5">
        <f>Prices!D868</f>
        <v>177.29</v>
      </c>
      <c r="H868" s="27">
        <f t="shared" si="68"/>
        <v>45282.5</v>
      </c>
      <c r="I868" s="11">
        <f t="shared" si="70"/>
        <v>-1.8159482988837443E-3</v>
      </c>
      <c r="J868" s="11">
        <f t="shared" si="71"/>
        <v>3.8849173795851372E-2</v>
      </c>
      <c r="K868" s="28">
        <f t="shared" si="72"/>
        <v>2.1670953476828663E-2</v>
      </c>
      <c r="L868" s="28">
        <f t="shared" si="69"/>
        <v>2.4474833655571057E-2</v>
      </c>
    </row>
    <row r="869" spans="5:12">
      <c r="E869" s="8">
        <f>Prices!A869</f>
        <v>45463</v>
      </c>
      <c r="F869" s="5">
        <f>Prices!C869</f>
        <v>183.83</v>
      </c>
      <c r="G869" s="5">
        <f>Prices!D869</f>
        <v>182.47</v>
      </c>
      <c r="H869" s="27">
        <f t="shared" si="68"/>
        <v>45753.5</v>
      </c>
      <c r="I869" s="11">
        <f t="shared" si="70"/>
        <v>-1.6373267697575977E-2</v>
      </c>
      <c r="J869" s="11">
        <f t="shared" si="71"/>
        <v>2.9217665971007993E-2</v>
      </c>
      <c r="K869" s="28">
        <f t="shared" si="72"/>
        <v>1.0401369182355215E-2</v>
      </c>
      <c r="L869" s="28">
        <f t="shared" si="69"/>
        <v>1.3102145984655113E-2</v>
      </c>
    </row>
    <row r="870" spans="5:12">
      <c r="E870" s="8">
        <f>Prices!A870</f>
        <v>45464</v>
      </c>
      <c r="F870" s="5">
        <f>Prices!C870</f>
        <v>183.66</v>
      </c>
      <c r="G870" s="5">
        <f>Prices!D870</f>
        <v>178.01</v>
      </c>
      <c r="H870" s="27">
        <f t="shared" si="68"/>
        <v>45067.5</v>
      </c>
      <c r="I870" s="11">
        <f t="shared" si="70"/>
        <v>-9.2476744818591043E-4</v>
      </c>
      <c r="J870" s="11">
        <f t="shared" si="71"/>
        <v>-2.4442374088891369E-2</v>
      </c>
      <c r="K870" s="28">
        <f t="shared" si="72"/>
        <v>-1.499338848394112E-2</v>
      </c>
      <c r="L870" s="28">
        <f t="shared" si="69"/>
        <v>-1.6129351534790091E-2</v>
      </c>
    </row>
    <row r="871" spans="5:12">
      <c r="E871" s="8">
        <f>Prices!A871</f>
        <v>45467</v>
      </c>
      <c r="F871" s="5">
        <f>Prices!C871</f>
        <v>184.06</v>
      </c>
      <c r="G871" s="5">
        <f>Prices!D871</f>
        <v>187.44</v>
      </c>
      <c r="H871" s="27">
        <f t="shared" si="68"/>
        <v>46522</v>
      </c>
      <c r="I871" s="11">
        <f t="shared" si="70"/>
        <v>2.1779374931939761E-3</v>
      </c>
      <c r="J871" s="11">
        <f t="shared" si="71"/>
        <v>5.2974551991461193E-2</v>
      </c>
      <c r="K871" s="28">
        <f t="shared" si="72"/>
        <v>3.2273811504964778E-2</v>
      </c>
      <c r="L871" s="28">
        <f t="shared" si="69"/>
        <v>3.5018923748866497E-2</v>
      </c>
    </row>
    <row r="872" spans="5:12">
      <c r="E872" s="8">
        <f>Prices!A872</f>
        <v>45468</v>
      </c>
      <c r="F872" s="5">
        <f>Prices!C872</f>
        <v>182.81</v>
      </c>
      <c r="G872" s="5">
        <f>Prices!D872</f>
        <v>184.86</v>
      </c>
      <c r="H872" s="27">
        <f t="shared" si="68"/>
        <v>46010</v>
      </c>
      <c r="I872" s="11">
        <f t="shared" si="70"/>
        <v>-6.7912637183527112E-3</v>
      </c>
      <c r="J872" s="11">
        <f t="shared" si="71"/>
        <v>-1.3764404609474947E-2</v>
      </c>
      <c r="K872" s="28">
        <f t="shared" si="72"/>
        <v>-1.1005545763294785E-2</v>
      </c>
      <c r="L872" s="28">
        <f t="shared" si="69"/>
        <v>-1.1299533145875784E-2</v>
      </c>
    </row>
    <row r="873" spans="5:12">
      <c r="E873" s="8">
        <f>Prices!A873</f>
        <v>45469</v>
      </c>
      <c r="F873" s="5">
        <f>Prices!C873</f>
        <v>186.1</v>
      </c>
      <c r="G873" s="5">
        <f>Prices!D873</f>
        <v>181.57</v>
      </c>
      <c r="H873" s="27">
        <f t="shared" si="68"/>
        <v>45845.5</v>
      </c>
      <c r="I873" s="11">
        <f t="shared" si="70"/>
        <v>1.7996827307040053E-2</v>
      </c>
      <c r="J873" s="11">
        <f t="shared" si="71"/>
        <v>-1.7797251974467274E-2</v>
      </c>
      <c r="K873" s="28">
        <f t="shared" si="72"/>
        <v>-3.5753097152792872E-3</v>
      </c>
      <c r="L873" s="28">
        <f t="shared" si="69"/>
        <v>-5.1447319746032935E-3</v>
      </c>
    </row>
    <row r="874" spans="5:12">
      <c r="E874" s="8">
        <f>Prices!A874</f>
        <v>45470</v>
      </c>
      <c r="F874" s="5">
        <f>Prices!C874</f>
        <v>189.08</v>
      </c>
      <c r="G874" s="5">
        <f>Prices!D874</f>
        <v>183.01</v>
      </c>
      <c r="H874" s="27">
        <f t="shared" si="68"/>
        <v>46359.5</v>
      </c>
      <c r="I874" s="11">
        <f t="shared" si="70"/>
        <v>1.6012896292316059E-2</v>
      </c>
      <c r="J874" s="11">
        <f t="shared" si="71"/>
        <v>7.9308255769124734E-3</v>
      </c>
      <c r="K874" s="28">
        <f t="shared" si="72"/>
        <v>1.1211569292515077E-2</v>
      </c>
      <c r="L874" s="28">
        <f t="shared" si="69"/>
        <v>1.0787682448763616E-2</v>
      </c>
    </row>
    <row r="875" spans="5:12">
      <c r="E875" s="8">
        <f>Prices!A875</f>
        <v>45471</v>
      </c>
      <c r="F875" s="5">
        <f>Prices!C875</f>
        <v>185.57</v>
      </c>
      <c r="G875" s="5">
        <f>Prices!D875</f>
        <v>182.58</v>
      </c>
      <c r="H875" s="27">
        <f t="shared" si="68"/>
        <v>45944</v>
      </c>
      <c r="I875" s="11">
        <f t="shared" si="70"/>
        <v>-1.8563570975248671E-2</v>
      </c>
      <c r="J875" s="11">
        <f t="shared" si="71"/>
        <v>-2.3495983826019259E-3</v>
      </c>
      <c r="K875" s="28">
        <f t="shared" si="72"/>
        <v>-8.9625643072078001E-3</v>
      </c>
      <c r="L875" s="28">
        <f t="shared" si="69"/>
        <v>-8.0809264855627137E-3</v>
      </c>
    </row>
    <row r="876" spans="5:12">
      <c r="E876" s="8">
        <f>Prices!A876</f>
        <v>45474</v>
      </c>
      <c r="F876" s="5">
        <f>Prices!C876</f>
        <v>186.34</v>
      </c>
      <c r="G876" s="5">
        <f>Prices!D876</f>
        <v>187.35</v>
      </c>
      <c r="H876" s="27">
        <f t="shared" si="68"/>
        <v>46736.5</v>
      </c>
      <c r="I876" s="11">
        <f t="shared" si="70"/>
        <v>4.1493775933610514E-3</v>
      </c>
      <c r="J876" s="11">
        <f t="shared" si="71"/>
        <v>2.6125534012487576E-2</v>
      </c>
      <c r="K876" s="28">
        <f t="shared" si="72"/>
        <v>1.7249259968657497E-2</v>
      </c>
      <c r="L876" s="28">
        <f t="shared" si="69"/>
        <v>1.8357384525351825E-2</v>
      </c>
    </row>
    <row r="877" spans="5:12">
      <c r="E877" s="8">
        <f>Prices!A877</f>
        <v>45475</v>
      </c>
      <c r="F877" s="5">
        <f>Prices!C877</f>
        <v>193.61</v>
      </c>
      <c r="G877" s="5">
        <f>Prices!D877</f>
        <v>196.37</v>
      </c>
      <c r="H877" s="27">
        <f t="shared" si="68"/>
        <v>48816.5</v>
      </c>
      <c r="I877" s="11">
        <f t="shared" si="70"/>
        <v>3.9014704303960555E-2</v>
      </c>
      <c r="J877" s="11">
        <f t="shared" si="71"/>
        <v>4.8145182812917055E-2</v>
      </c>
      <c r="K877" s="28">
        <f t="shared" si="72"/>
        <v>4.4504830271843203E-2</v>
      </c>
      <c r="L877" s="28">
        <f t="shared" si="69"/>
        <v>4.4917733909025717E-2</v>
      </c>
    </row>
    <row r="878" spans="5:12">
      <c r="E878" s="8">
        <f>Prices!A878</f>
        <v>45476</v>
      </c>
      <c r="F878" s="5">
        <f>Prices!C878</f>
        <v>197.85</v>
      </c>
      <c r="G878" s="5">
        <f>Prices!D878</f>
        <v>197.42</v>
      </c>
      <c r="H878" s="27">
        <f t="shared" si="68"/>
        <v>49398</v>
      </c>
      <c r="I878" s="11">
        <f t="shared" si="70"/>
        <v>2.1899695263674294E-2</v>
      </c>
      <c r="J878" s="11">
        <f t="shared" si="71"/>
        <v>5.3470489382287665E-3</v>
      </c>
      <c r="K878" s="28">
        <f t="shared" si="72"/>
        <v>1.1911955998484118E-2</v>
      </c>
      <c r="L878" s="28">
        <f t="shared" si="69"/>
        <v>1.1198091705281472E-2</v>
      </c>
    </row>
    <row r="879" spans="5:12">
      <c r="E879" s="8">
        <f>Prices!A879</f>
        <v>45478</v>
      </c>
      <c r="F879" s="5">
        <f>Prices!C879</f>
        <v>193.25</v>
      </c>
      <c r="G879" s="5">
        <f>Prices!D879</f>
        <v>197.88</v>
      </c>
      <c r="H879" s="27">
        <f t="shared" si="68"/>
        <v>49007</v>
      </c>
      <c r="I879" s="11">
        <f t="shared" si="70"/>
        <v>-2.3249936820823828E-2</v>
      </c>
      <c r="J879" s="11">
        <f t="shared" si="71"/>
        <v>2.3300577449093707E-3</v>
      </c>
      <c r="K879" s="28">
        <f t="shared" si="72"/>
        <v>-7.9153002145835871E-3</v>
      </c>
      <c r="L879" s="28">
        <f t="shared" si="69"/>
        <v>-6.7119793555270339E-3</v>
      </c>
    </row>
    <row r="880" spans="5:12">
      <c r="E880" s="8">
        <f>Prices!A880</f>
        <v>45481</v>
      </c>
      <c r="F880" s="5">
        <f>Prices!C880</f>
        <v>197.2</v>
      </c>
      <c r="G880" s="5">
        <f>Prices!D880</f>
        <v>209.86</v>
      </c>
      <c r="H880" s="27">
        <f t="shared" si="68"/>
        <v>51199</v>
      </c>
      <c r="I880" s="11">
        <f t="shared" si="70"/>
        <v>2.0439844760672645E-2</v>
      </c>
      <c r="J880" s="11">
        <f t="shared" si="71"/>
        <v>6.054174247018404E-2</v>
      </c>
      <c r="K880" s="28">
        <f t="shared" si="72"/>
        <v>4.4728304119819616E-2</v>
      </c>
      <c r="L880" s="28">
        <f t="shared" si="69"/>
        <v>4.6366491339636565E-2</v>
      </c>
    </row>
    <row r="881" spans="5:12">
      <c r="E881" s="8">
        <f>Prices!A881</f>
        <v>45482</v>
      </c>
      <c r="F881" s="5">
        <f>Prices!C881</f>
        <v>200</v>
      </c>
      <c r="G881" s="5">
        <f>Prices!D881</f>
        <v>231.26</v>
      </c>
      <c r="H881" s="27">
        <f t="shared" si="68"/>
        <v>54689</v>
      </c>
      <c r="I881" s="11">
        <f t="shared" si="70"/>
        <v>1.4198782961460505E-2</v>
      </c>
      <c r="J881" s="11">
        <f t="shared" si="71"/>
        <v>0.10197274373391774</v>
      </c>
      <c r="K881" s="28">
        <f t="shared" si="72"/>
        <v>6.8165393855348741E-2</v>
      </c>
      <c r="L881" s="28">
        <f t="shared" si="69"/>
        <v>7.0946333320993579E-2</v>
      </c>
    </row>
    <row r="882" spans="5:12">
      <c r="E882" s="8">
        <f>Prices!A882</f>
        <v>45483</v>
      </c>
      <c r="F882" s="5">
        <f>Prices!C882</f>
        <v>197.59</v>
      </c>
      <c r="G882" s="5">
        <f>Prices!D882</f>
        <v>246.39</v>
      </c>
      <c r="H882" s="27">
        <f t="shared" si="68"/>
        <v>56717.5</v>
      </c>
      <c r="I882" s="11">
        <f t="shared" si="70"/>
        <v>-1.2049999999999983E-2</v>
      </c>
      <c r="J882" s="11">
        <f t="shared" si="71"/>
        <v>6.5424197872524417E-2</v>
      </c>
      <c r="K882" s="28">
        <f t="shared" si="72"/>
        <v>3.7091554060231492E-2</v>
      </c>
      <c r="L882" s="28">
        <f t="shared" si="69"/>
        <v>3.8038555952633821E-2</v>
      </c>
    </row>
    <row r="883" spans="5:12">
      <c r="E883" s="8">
        <f>Prices!A883</f>
        <v>45484</v>
      </c>
      <c r="F883" s="5">
        <f>Prices!C883</f>
        <v>200</v>
      </c>
      <c r="G883" s="5">
        <f>Prices!D883</f>
        <v>251.52</v>
      </c>
      <c r="H883" s="27">
        <f t="shared" si="68"/>
        <v>57728</v>
      </c>
      <c r="I883" s="11">
        <f t="shared" si="70"/>
        <v>1.2196973531049125E-2</v>
      </c>
      <c r="J883" s="11">
        <f t="shared" si="71"/>
        <v>2.0820650188725288E-2</v>
      </c>
      <c r="K883" s="28">
        <f t="shared" si="72"/>
        <v>1.781637060871865E-2</v>
      </c>
      <c r="L883" s="28">
        <f t="shared" si="69"/>
        <v>1.7772346011783402E-2</v>
      </c>
    </row>
    <row r="884" spans="5:12">
      <c r="E884" s="8">
        <f>Prices!A884</f>
        <v>45485</v>
      </c>
      <c r="F884" s="5">
        <f>Prices!C884</f>
        <v>199.29</v>
      </c>
      <c r="G884" s="5">
        <f>Prices!D884</f>
        <v>252.94</v>
      </c>
      <c r="H884" s="27">
        <f t="shared" si="68"/>
        <v>57870</v>
      </c>
      <c r="I884" s="11">
        <f t="shared" si="70"/>
        <v>-3.5500000000000397E-3</v>
      </c>
      <c r="J884" s="11">
        <f t="shared" si="71"/>
        <v>5.6456743002544028E-3</v>
      </c>
      <c r="K884" s="28">
        <f t="shared" si="72"/>
        <v>2.4598115299334813E-3</v>
      </c>
      <c r="L884" s="28">
        <f t="shared" si="69"/>
        <v>2.3951799354974112E-3</v>
      </c>
    </row>
    <row r="885" spans="5:12">
      <c r="E885" s="8">
        <f>Prices!A885</f>
        <v>45488</v>
      </c>
      <c r="F885" s="5">
        <f>Prices!C885</f>
        <v>199.34</v>
      </c>
      <c r="G885" s="5">
        <f>Prices!D885</f>
        <v>262.33</v>
      </c>
      <c r="H885" s="27">
        <f t="shared" si="68"/>
        <v>59283.5</v>
      </c>
      <c r="I885" s="11">
        <f t="shared" si="70"/>
        <v>2.5089066184962299E-4</v>
      </c>
      <c r="J885" s="11">
        <f t="shared" si="71"/>
        <v>3.7123428481062648E-2</v>
      </c>
      <c r="K885" s="28">
        <f t="shared" si="72"/>
        <v>2.4425436322792465E-2</v>
      </c>
      <c r="L885" s="28">
        <f t="shared" si="69"/>
        <v>2.4089694087889909E-2</v>
      </c>
    </row>
    <row r="886" spans="5:12">
      <c r="E886" s="8">
        <f>Prices!A886</f>
        <v>45489</v>
      </c>
      <c r="F886" s="5">
        <f>Prices!C886</f>
        <v>199.79</v>
      </c>
      <c r="G886" s="5">
        <f>Prices!D886</f>
        <v>263.26</v>
      </c>
      <c r="H886" s="27">
        <f t="shared" si="68"/>
        <v>59468</v>
      </c>
      <c r="I886" s="11">
        <f t="shared" si="70"/>
        <v>2.2574495836259088E-3</v>
      </c>
      <c r="J886" s="11">
        <f t="shared" si="71"/>
        <v>3.5451530515000452E-3</v>
      </c>
      <c r="K886" s="28">
        <f t="shared" si="72"/>
        <v>3.1121644302377557E-3</v>
      </c>
      <c r="L886" s="28">
        <f t="shared" si="69"/>
        <v>3.0899745915923143E-3</v>
      </c>
    </row>
    <row r="887" spans="5:12">
      <c r="E887" s="8">
        <f>Prices!A887</f>
        <v>45490</v>
      </c>
      <c r="F887" s="5">
        <f>Prices!C887</f>
        <v>195.05</v>
      </c>
      <c r="G887" s="5">
        <f>Prices!D887</f>
        <v>241.03</v>
      </c>
      <c r="H887" s="27">
        <f t="shared" si="68"/>
        <v>55659.5</v>
      </c>
      <c r="I887" s="11">
        <f t="shared" si="70"/>
        <v>-2.3724911156714455E-2</v>
      </c>
      <c r="J887" s="11">
        <f t="shared" si="71"/>
        <v>-8.4441236800121514E-2</v>
      </c>
      <c r="K887" s="28">
        <f t="shared" si="72"/>
        <v>-6.4042846572946802E-2</v>
      </c>
      <c r="L887" s="28">
        <f t="shared" si="69"/>
        <v>-6.2979181065156625E-2</v>
      </c>
    </row>
    <row r="888" spans="5:12">
      <c r="E888" s="8">
        <f>Prices!A888</f>
        <v>45491</v>
      </c>
      <c r="F888" s="5">
        <f>Prices!C888</f>
        <v>194.49</v>
      </c>
      <c r="G888" s="5">
        <f>Prices!D888</f>
        <v>248.23</v>
      </c>
      <c r="H888" s="27">
        <f t="shared" si="68"/>
        <v>56683.5</v>
      </c>
      <c r="I888" s="11">
        <f t="shared" si="70"/>
        <v>-2.8710587028967045E-3</v>
      </c>
      <c r="J888" s="11">
        <f t="shared" si="71"/>
        <v>2.9871800190847564E-2</v>
      </c>
      <c r="K888" s="28">
        <f t="shared" si="72"/>
        <v>1.8397578131316306E-2</v>
      </c>
      <c r="L888" s="28">
        <f t="shared" si="69"/>
        <v>1.8297828033394772E-2</v>
      </c>
    </row>
    <row r="889" spans="5:12">
      <c r="E889" s="8">
        <f>Prices!A889</f>
        <v>45492</v>
      </c>
      <c r="F889" s="5">
        <f>Prices!C889</f>
        <v>192.72</v>
      </c>
      <c r="G889" s="5">
        <f>Prices!D889</f>
        <v>252.64</v>
      </c>
      <c r="H889" s="27">
        <f t="shared" si="68"/>
        <v>57168</v>
      </c>
      <c r="I889" s="11">
        <f t="shared" si="70"/>
        <v>-9.1007249730063761E-3</v>
      </c>
      <c r="J889" s="11">
        <f t="shared" si="71"/>
        <v>1.7765781734681532E-2</v>
      </c>
      <c r="K889" s="28">
        <f t="shared" si="72"/>
        <v>8.5474609013204902E-3</v>
      </c>
      <c r="L889" s="28">
        <f t="shared" si="69"/>
        <v>8.2689872851837848E-3</v>
      </c>
    </row>
    <row r="890" spans="5:12">
      <c r="E890" s="8">
        <f>Prices!A890</f>
        <v>45495</v>
      </c>
      <c r="F890" s="5">
        <f>Prices!C890</f>
        <v>193.02</v>
      </c>
      <c r="G890" s="5">
        <f>Prices!D890</f>
        <v>256.56</v>
      </c>
      <c r="H890" s="27">
        <f t="shared" si="68"/>
        <v>57786</v>
      </c>
      <c r="I890" s="11">
        <f t="shared" si="70"/>
        <v>1.5566625155666841E-3</v>
      </c>
      <c r="J890" s="11">
        <f t="shared" si="71"/>
        <v>1.5516149461684675E-2</v>
      </c>
      <c r="K890" s="28">
        <f t="shared" si="72"/>
        <v>1.081024349286314E-2</v>
      </c>
      <c r="L890" s="28">
        <f t="shared" si="69"/>
        <v>1.058173876251498E-2</v>
      </c>
    </row>
    <row r="891" spans="5:12">
      <c r="E891" s="8">
        <f>Prices!A891</f>
        <v>45496</v>
      </c>
      <c r="F891" s="5">
        <f>Prices!C891</f>
        <v>187.93</v>
      </c>
      <c r="G891" s="5">
        <f>Prices!D891</f>
        <v>248.5</v>
      </c>
      <c r="H891" s="27">
        <f t="shared" si="68"/>
        <v>56068</v>
      </c>
      <c r="I891" s="11">
        <f t="shared" si="70"/>
        <v>-2.6370324318723465E-2</v>
      </c>
      <c r="J891" s="11">
        <f t="shared" si="71"/>
        <v>-3.1415653258497045E-2</v>
      </c>
      <c r="K891" s="28">
        <f t="shared" si="72"/>
        <v>-2.973038452220261E-2</v>
      </c>
      <c r="L891" s="28">
        <f t="shared" si="69"/>
        <v>-2.9632226317568351E-2</v>
      </c>
    </row>
    <row r="892" spans="5:12">
      <c r="E892" s="8">
        <f>Prices!A892</f>
        <v>45497</v>
      </c>
      <c r="F892" s="5">
        <f>Prices!C892</f>
        <v>183.75</v>
      </c>
      <c r="G892" s="5">
        <f>Prices!D892</f>
        <v>249.23</v>
      </c>
      <c r="H892" s="27">
        <f t="shared" si="68"/>
        <v>55759.5</v>
      </c>
      <c r="I892" s="11">
        <f t="shared" si="70"/>
        <v>-2.2242324269674915E-2</v>
      </c>
      <c r="J892" s="11">
        <f t="shared" si="71"/>
        <v>2.9376257545271219E-3</v>
      </c>
      <c r="K892" s="28">
        <f t="shared" si="72"/>
        <v>-5.5022472711707213E-3</v>
      </c>
      <c r="L892" s="28">
        <f t="shared" si="69"/>
        <v>-5.963003278872496E-3</v>
      </c>
    </row>
    <row r="893" spans="5:12">
      <c r="E893" s="8">
        <f>Prices!A893</f>
        <v>45498</v>
      </c>
      <c r="F893" s="5">
        <f>Prices!C893</f>
        <v>183.13</v>
      </c>
      <c r="G893" s="5">
        <f>Prices!D893</f>
        <v>239.2</v>
      </c>
      <c r="H893" s="27">
        <f t="shared" si="68"/>
        <v>54193</v>
      </c>
      <c r="I893" s="11">
        <f t="shared" si="70"/>
        <v>-3.3741496598639702E-3</v>
      </c>
      <c r="J893" s="11">
        <f t="shared" si="71"/>
        <v>-4.0243951370220285E-2</v>
      </c>
      <c r="K893" s="28">
        <f t="shared" si="72"/>
        <v>-2.8093867412727874E-2</v>
      </c>
      <c r="L893" s="28">
        <f t="shared" si="69"/>
        <v>-2.7211184139011933E-2</v>
      </c>
    </row>
    <row r="894" spans="5:12">
      <c r="E894" s="8">
        <f>Prices!A894</f>
        <v>45499</v>
      </c>
      <c r="F894" s="5">
        <f>Prices!C894</f>
        <v>182.55</v>
      </c>
      <c r="G894" s="5">
        <f>Prices!D894</f>
        <v>251.51</v>
      </c>
      <c r="H894" s="27">
        <f t="shared" si="68"/>
        <v>55981.5</v>
      </c>
      <c r="I894" s="11">
        <f t="shared" si="70"/>
        <v>-3.1671490198218973E-3</v>
      </c>
      <c r="J894" s="11">
        <f t="shared" si="71"/>
        <v>5.1463210702341146E-2</v>
      </c>
      <c r="K894" s="28">
        <f t="shared" si="72"/>
        <v>3.3002417286365396E-2</v>
      </c>
      <c r="L894" s="28">
        <f t="shared" si="69"/>
        <v>3.2152427107425781E-2</v>
      </c>
    </row>
    <row r="895" spans="5:12">
      <c r="E895" s="8">
        <f>Prices!A895</f>
        <v>45502</v>
      </c>
      <c r="F895" s="5">
        <f>Prices!C895</f>
        <v>186.41</v>
      </c>
      <c r="G895" s="5">
        <f>Prices!D895</f>
        <v>246.38</v>
      </c>
      <c r="H895" s="27">
        <f t="shared" si="68"/>
        <v>55598</v>
      </c>
      <c r="I895" s="11">
        <f t="shared" si="70"/>
        <v>2.1144891810462803E-2</v>
      </c>
      <c r="J895" s="11">
        <f t="shared" si="71"/>
        <v>-2.0396803308019545E-2</v>
      </c>
      <c r="K895" s="28">
        <f t="shared" si="72"/>
        <v>-6.8504773898520046E-3</v>
      </c>
      <c r="L895" s="28">
        <f t="shared" si="69"/>
        <v>-5.7126114286547404E-3</v>
      </c>
    </row>
    <row r="896" spans="5:12">
      <c r="E896" s="8">
        <f>Prices!A896</f>
        <v>45503</v>
      </c>
      <c r="F896" s="5">
        <f>Prices!C896</f>
        <v>180.83</v>
      </c>
      <c r="G896" s="5">
        <f>Prices!D896</f>
        <v>215.99</v>
      </c>
      <c r="H896" s="27">
        <f t="shared" si="68"/>
        <v>50481.5</v>
      </c>
      <c r="I896" s="11">
        <f t="shared" si="70"/>
        <v>-2.9934016415428272E-2</v>
      </c>
      <c r="J896" s="11">
        <f t="shared" si="71"/>
        <v>-0.12334605081581292</v>
      </c>
      <c r="K896" s="28">
        <f t="shared" si="72"/>
        <v>-9.2026691607611788E-2</v>
      </c>
      <c r="L896" s="28">
        <f t="shared" si="69"/>
        <v>-9.0326689591749665E-2</v>
      </c>
    </row>
    <row r="897" spans="5:12">
      <c r="E897" s="8">
        <f>Prices!A897</f>
        <v>45504</v>
      </c>
      <c r="F897" s="5">
        <f>Prices!C897</f>
        <v>179.85</v>
      </c>
      <c r="G897" s="5">
        <f>Prices!D897</f>
        <v>220.25</v>
      </c>
      <c r="H897" s="27">
        <f t="shared" si="68"/>
        <v>51022.5</v>
      </c>
      <c r="I897" s="11">
        <f t="shared" si="70"/>
        <v>-5.4194547364929384E-3</v>
      </c>
      <c r="J897" s="11">
        <f t="shared" si="71"/>
        <v>1.9723135330339325E-2</v>
      </c>
      <c r="K897" s="28">
        <f t="shared" si="72"/>
        <v>1.0716797242554203E-2</v>
      </c>
      <c r="L897" s="28">
        <f t="shared" si="69"/>
        <v>1.0835712324788546E-2</v>
      </c>
    </row>
    <row r="898" spans="5:12">
      <c r="E898" s="8">
        <f>Prices!A898</f>
        <v>45505</v>
      </c>
      <c r="F898" s="5">
        <f>Prices!C898</f>
        <v>182.5</v>
      </c>
      <c r="G898" s="5">
        <f>Prices!D898</f>
        <v>219.8</v>
      </c>
      <c r="H898" s="27">
        <f t="shared" ref="H898:H934" si="73">$B$2*F898+$B$3*G898</f>
        <v>51220</v>
      </c>
      <c r="I898" s="11">
        <f t="shared" si="70"/>
        <v>1.4734500973033115E-2</v>
      </c>
      <c r="J898" s="11">
        <f t="shared" si="71"/>
        <v>-2.0431328036321847E-3</v>
      </c>
      <c r="K898" s="28">
        <f t="shared" si="72"/>
        <v>3.870841295506884E-3</v>
      </c>
      <c r="L898" s="28">
        <f t="shared" ref="L898:L934" si="74">$D$2*I898+$D$3*J898</f>
        <v>3.8874387090515709E-3</v>
      </c>
    </row>
    <row r="899" spans="5:12">
      <c r="E899" s="8">
        <f>Prices!A899</f>
        <v>45506</v>
      </c>
      <c r="F899" s="5">
        <f>Prices!C899</f>
        <v>183.2</v>
      </c>
      <c r="G899" s="5">
        <f>Prices!D899</f>
        <v>232.1</v>
      </c>
      <c r="H899" s="27">
        <f t="shared" si="73"/>
        <v>53135</v>
      </c>
      <c r="I899" s="11">
        <f t="shared" si="70"/>
        <v>3.8356164383561019E-3</v>
      </c>
      <c r="J899" s="11">
        <f t="shared" si="71"/>
        <v>5.5959963603275625E-2</v>
      </c>
      <c r="K899" s="28">
        <f t="shared" si="72"/>
        <v>3.7387739164388908E-2</v>
      </c>
      <c r="L899" s="28">
        <f t="shared" si="74"/>
        <v>3.7535007347319502E-2</v>
      </c>
    </row>
    <row r="900" spans="5:12">
      <c r="E900" s="8">
        <f>Prices!A900</f>
        <v>45509</v>
      </c>
      <c r="F900" s="5">
        <f>Prices!C900</f>
        <v>181.71</v>
      </c>
      <c r="G900" s="5">
        <f>Prices!D900</f>
        <v>222.62</v>
      </c>
      <c r="H900" s="27">
        <f t="shared" si="73"/>
        <v>51564</v>
      </c>
      <c r="I900" s="11">
        <f t="shared" si="70"/>
        <v>-8.1331877729256593E-3</v>
      </c>
      <c r="J900" s="11">
        <f t="shared" si="71"/>
        <v>-4.0844463593278715E-2</v>
      </c>
      <c r="K900" s="28">
        <f t="shared" si="72"/>
        <v>-2.9566199303660487E-2</v>
      </c>
      <c r="L900" s="28">
        <f t="shared" si="74"/>
        <v>-2.9281655446068981E-2</v>
      </c>
    </row>
    <row r="901" spans="5:12">
      <c r="E901" s="8">
        <f>Prices!A901</f>
        <v>45510</v>
      </c>
      <c r="F901" s="5">
        <f>Prices!C901</f>
        <v>186.98</v>
      </c>
      <c r="G901" s="5">
        <f>Prices!D901</f>
        <v>232.07</v>
      </c>
      <c r="H901" s="27">
        <f t="shared" si="73"/>
        <v>53508.5</v>
      </c>
      <c r="I901" s="11">
        <f t="shared" si="70"/>
        <v>2.9002256342523701E-2</v>
      </c>
      <c r="J901" s="11">
        <f t="shared" si="71"/>
        <v>4.2449016260892952E-2</v>
      </c>
      <c r="K901" s="28">
        <f t="shared" si="72"/>
        <v>3.7710418121169806E-2</v>
      </c>
      <c r="L901" s="28">
        <f t="shared" si="74"/>
        <v>3.7695844724827343E-2</v>
      </c>
    </row>
    <row r="902" spans="5:12">
      <c r="E902" s="8">
        <f>Prices!A902</f>
        <v>45511</v>
      </c>
      <c r="F902" s="5">
        <f>Prices!C902</f>
        <v>184.07</v>
      </c>
      <c r="G902" s="5">
        <f>Prices!D902</f>
        <v>216.86</v>
      </c>
      <c r="H902" s="27">
        <f t="shared" si="73"/>
        <v>50936</v>
      </c>
      <c r="I902" s="11">
        <f t="shared" si="70"/>
        <v>-1.556316183549041E-2</v>
      </c>
      <c r="J902" s="11">
        <f t="shared" si="71"/>
        <v>-6.5540569655707245E-2</v>
      </c>
      <c r="K902" s="28">
        <f t="shared" si="72"/>
        <v>-4.8076473831260451E-2</v>
      </c>
      <c r="L902" s="28">
        <f t="shared" si="74"/>
        <v>-4.7874515250074169E-2</v>
      </c>
    </row>
    <row r="903" spans="5:12">
      <c r="E903" s="8">
        <f>Prices!A903</f>
        <v>45512</v>
      </c>
      <c r="F903" s="5">
        <f>Prices!C903</f>
        <v>167.9</v>
      </c>
      <c r="G903" s="5">
        <f>Prices!D903</f>
        <v>207.67</v>
      </c>
      <c r="H903" s="27">
        <f t="shared" si="73"/>
        <v>47940.5</v>
      </c>
      <c r="I903" s="11">
        <f t="shared" si="70"/>
        <v>-8.7847014722659794E-2</v>
      </c>
      <c r="J903" s="11">
        <f t="shared" si="71"/>
        <v>-4.2377570782993756E-2</v>
      </c>
      <c r="K903" s="28">
        <f t="shared" si="72"/>
        <v>-5.880909376472436E-2</v>
      </c>
      <c r="L903" s="28">
        <f t="shared" si="74"/>
        <v>-5.8450146482029647E-2</v>
      </c>
    </row>
    <row r="904" spans="5:12">
      <c r="E904" s="8">
        <f>Prices!A904</f>
        <v>45513</v>
      </c>
      <c r="F904" s="5">
        <f>Prices!C904</f>
        <v>161.02000000000001</v>
      </c>
      <c r="G904" s="5">
        <f>Prices!D904</f>
        <v>198.88</v>
      </c>
      <c r="H904" s="27">
        <f t="shared" si="73"/>
        <v>45934</v>
      </c>
      <c r="I904" s="11">
        <f t="shared" si="70"/>
        <v>-4.0976771888028563E-2</v>
      </c>
      <c r="J904" s="11">
        <f t="shared" si="71"/>
        <v>-4.2326768430683261E-2</v>
      </c>
      <c r="K904" s="28">
        <f t="shared" si="72"/>
        <v>-4.1853964810546408E-2</v>
      </c>
      <c r="L904" s="28">
        <f t="shared" si="74"/>
        <v>-4.1849570564484462E-2</v>
      </c>
    </row>
    <row r="905" spans="5:12">
      <c r="E905" s="8">
        <f>Prices!A905</f>
        <v>45516</v>
      </c>
      <c r="F905" s="5">
        <f>Prices!C905</f>
        <v>161.93</v>
      </c>
      <c r="G905" s="5">
        <f>Prices!D905</f>
        <v>200.64</v>
      </c>
      <c r="H905" s="27">
        <f t="shared" si="73"/>
        <v>46289</v>
      </c>
      <c r="I905" s="11">
        <f t="shared" si="70"/>
        <v>5.6514718668488175E-3</v>
      </c>
      <c r="J905" s="11">
        <f t="shared" si="71"/>
        <v>8.8495575221238486E-3</v>
      </c>
      <c r="K905" s="28">
        <f t="shared" si="72"/>
        <v>7.7284799930334826E-3</v>
      </c>
      <c r="L905" s="28">
        <f t="shared" si="74"/>
        <v>7.7190956265569266E-3</v>
      </c>
    </row>
    <row r="906" spans="5:12">
      <c r="E906" s="8">
        <f>Prices!A906</f>
        <v>45517</v>
      </c>
      <c r="F906" s="5">
        <f>Prices!C906</f>
        <v>162.77000000000001</v>
      </c>
      <c r="G906" s="5">
        <f>Prices!D906</f>
        <v>191.76</v>
      </c>
      <c r="H906" s="27">
        <f t="shared" si="73"/>
        <v>45041</v>
      </c>
      <c r="I906" s="11">
        <f t="shared" si="70"/>
        <v>5.1874266658432861E-3</v>
      </c>
      <c r="J906" s="11">
        <f t="shared" si="71"/>
        <v>-4.4258373205741608E-2</v>
      </c>
      <c r="K906" s="28">
        <f t="shared" si="72"/>
        <v>-2.6961049061332065E-2</v>
      </c>
      <c r="L906" s="28">
        <f t="shared" si="74"/>
        <v>-2.6780232006347292E-2</v>
      </c>
    </row>
    <row r="907" spans="5:12">
      <c r="E907" s="8">
        <f>Prices!A907</f>
        <v>45518</v>
      </c>
      <c r="F907" s="5">
        <f>Prices!C907</f>
        <v>165.8</v>
      </c>
      <c r="G907" s="5">
        <f>Prices!D907</f>
        <v>198.84</v>
      </c>
      <c r="H907" s="27">
        <f t="shared" si="73"/>
        <v>46406</v>
      </c>
      <c r="I907" s="11">
        <f t="shared" si="70"/>
        <v>1.8615223935614676E-2</v>
      </c>
      <c r="J907" s="11">
        <f t="shared" si="71"/>
        <v>3.6921151439299194E-2</v>
      </c>
      <c r="K907" s="28">
        <f t="shared" si="72"/>
        <v>3.0305721453786551E-2</v>
      </c>
      <c r="L907" s="28">
        <f t="shared" si="74"/>
        <v>3.0450357427952997E-2</v>
      </c>
    </row>
    <row r="908" spans="5:12">
      <c r="E908" s="8">
        <f>Prices!A908</f>
        <v>45519</v>
      </c>
      <c r="F908" s="5">
        <f>Prices!C908</f>
        <v>166.94</v>
      </c>
      <c r="G908" s="5">
        <f>Prices!D908</f>
        <v>200</v>
      </c>
      <c r="H908" s="27">
        <f t="shared" si="73"/>
        <v>46694</v>
      </c>
      <c r="I908" s="11">
        <f t="shared" si="70"/>
        <v>6.8757539203859247E-3</v>
      </c>
      <c r="J908" s="11">
        <f t="shared" si="71"/>
        <v>5.8338362502514413E-3</v>
      </c>
      <c r="K908" s="28">
        <f t="shared" si="72"/>
        <v>6.2060940395638493E-3</v>
      </c>
      <c r="L908" s="28">
        <f t="shared" si="74"/>
        <v>6.2021341482336656E-3</v>
      </c>
    </row>
    <row r="909" spans="5:12">
      <c r="E909" s="8">
        <f>Prices!A909</f>
        <v>45520</v>
      </c>
      <c r="F909" s="5">
        <f>Prices!C909</f>
        <v>166.8</v>
      </c>
      <c r="G909" s="5">
        <f>Prices!D909</f>
        <v>197.49</v>
      </c>
      <c r="H909" s="27">
        <f t="shared" si="73"/>
        <v>46303.5</v>
      </c>
      <c r="I909" s="11">
        <f t="shared" si="70"/>
        <v>-8.3862465556479185E-4</v>
      </c>
      <c r="J909" s="11">
        <f t="shared" si="71"/>
        <v>-1.2549999999999955E-2</v>
      </c>
      <c r="K909" s="28">
        <f t="shared" si="72"/>
        <v>-8.3629588383946542E-3</v>
      </c>
      <c r="L909" s="28">
        <f t="shared" si="74"/>
        <v>-8.4102536021107722E-3</v>
      </c>
    </row>
    <row r="910" spans="5:12">
      <c r="E910" s="8">
        <f>Prices!A910</f>
        <v>45523</v>
      </c>
      <c r="F910" s="5">
        <f>Prices!C910</f>
        <v>170.23</v>
      </c>
      <c r="G910" s="5">
        <f>Prices!D910</f>
        <v>207.83</v>
      </c>
      <c r="H910" s="27">
        <f t="shared" si="73"/>
        <v>48197.5</v>
      </c>
      <c r="I910" s="11">
        <f t="shared" si="70"/>
        <v>2.0563549160671331E-2</v>
      </c>
      <c r="J910" s="11">
        <f t="shared" si="71"/>
        <v>5.2357081371208682E-2</v>
      </c>
      <c r="K910" s="28">
        <f t="shared" si="72"/>
        <v>4.0904035332102323E-2</v>
      </c>
      <c r="L910" s="28">
        <f t="shared" si="74"/>
        <v>4.1118677975036627E-2</v>
      </c>
    </row>
    <row r="911" spans="5:12">
      <c r="E911" s="8">
        <f>Prices!A911</f>
        <v>45524</v>
      </c>
      <c r="F911" s="5">
        <f>Prices!C911</f>
        <v>170.1</v>
      </c>
      <c r="G911" s="5">
        <f>Prices!D911</f>
        <v>201.38</v>
      </c>
      <c r="H911" s="27">
        <f t="shared" si="73"/>
        <v>47217</v>
      </c>
      <c r="I911" s="11">
        <f t="shared" ref="I911:I934" si="75">(F911-F910)/F910</f>
        <v>-7.6367267814131151E-4</v>
      </c>
      <c r="J911" s="11">
        <f t="shared" ref="J911:J934" si="76">(G911-G910)/G910</f>
        <v>-3.1034980512919294E-2</v>
      </c>
      <c r="K911" s="28">
        <f t="shared" ref="K911:K934" si="77">(H911-H910)/H910</f>
        <v>-2.0343378805954666E-2</v>
      </c>
      <c r="L911" s="28">
        <f t="shared" si="74"/>
        <v>-2.0334654216233539E-2</v>
      </c>
    </row>
    <row r="912" spans="5:12">
      <c r="E912" s="8">
        <f>Prices!A912</f>
        <v>45525</v>
      </c>
      <c r="F912" s="5">
        <f>Prices!C912</f>
        <v>177.59</v>
      </c>
      <c r="G912" s="5">
        <f>Prices!D912</f>
        <v>214.14</v>
      </c>
      <c r="H912" s="27">
        <f t="shared" si="73"/>
        <v>49880</v>
      </c>
      <c r="I912" s="11">
        <f t="shared" si="75"/>
        <v>4.4032921810699642E-2</v>
      </c>
      <c r="J912" s="11">
        <f t="shared" si="76"/>
        <v>6.3362796702750968E-2</v>
      </c>
      <c r="K912" s="28">
        <f t="shared" si="77"/>
        <v>5.6399178262066627E-2</v>
      </c>
      <c r="L912" s="28">
        <f t="shared" si="74"/>
        <v>5.6530056943108545E-2</v>
      </c>
    </row>
    <row r="913" spans="5:12">
      <c r="E913" s="8">
        <f>Prices!A913</f>
        <v>45526</v>
      </c>
      <c r="F913" s="5">
        <f>Prices!C913</f>
        <v>177.06</v>
      </c>
      <c r="G913" s="5">
        <f>Prices!D913</f>
        <v>216.12</v>
      </c>
      <c r="H913" s="27">
        <f t="shared" si="73"/>
        <v>50124</v>
      </c>
      <c r="I913" s="11">
        <f t="shared" si="75"/>
        <v>-2.9844022749028723E-3</v>
      </c>
      <c r="J913" s="11">
        <f t="shared" si="76"/>
        <v>9.2462874754834137E-3</v>
      </c>
      <c r="K913" s="28">
        <f t="shared" si="77"/>
        <v>4.8917401764234161E-3</v>
      </c>
      <c r="L913" s="28">
        <f t="shared" si="74"/>
        <v>4.9229734027327419E-3</v>
      </c>
    </row>
    <row r="914" spans="5:12">
      <c r="E914" s="8">
        <f>Prices!A914</f>
        <v>45527</v>
      </c>
      <c r="F914" s="5">
        <f>Prices!C914</f>
        <v>178.22</v>
      </c>
      <c r="G914" s="5">
        <f>Prices!D914</f>
        <v>222.72</v>
      </c>
      <c r="H914" s="27">
        <f t="shared" si="73"/>
        <v>51230</v>
      </c>
      <c r="I914" s="11">
        <f t="shared" si="75"/>
        <v>6.5514514853721711E-3</v>
      </c>
      <c r="J914" s="11">
        <f t="shared" si="76"/>
        <v>3.0538589672404193E-2</v>
      </c>
      <c r="K914" s="28">
        <f t="shared" si="77"/>
        <v>2.2065278110286489E-2</v>
      </c>
      <c r="L914" s="28">
        <f t="shared" si="74"/>
        <v>2.2059596728794022E-2</v>
      </c>
    </row>
    <row r="915" spans="5:12">
      <c r="E915" s="8">
        <f>Prices!A915</f>
        <v>45530</v>
      </c>
      <c r="F915" s="5">
        <f>Prices!C915</f>
        <v>178.88</v>
      </c>
      <c r="G915" s="5">
        <f>Prices!D915</f>
        <v>221.1</v>
      </c>
      <c r="H915" s="27">
        <f t="shared" si="73"/>
        <v>51053</v>
      </c>
      <c r="I915" s="11">
        <f t="shared" si="75"/>
        <v>3.7032880709235586E-3</v>
      </c>
      <c r="J915" s="11">
        <f t="shared" si="76"/>
        <v>-7.2737068965517447E-3</v>
      </c>
      <c r="K915" s="28">
        <f t="shared" si="77"/>
        <v>-3.4550068319344133E-3</v>
      </c>
      <c r="L915" s="28">
        <f t="shared" si="74"/>
        <v>-3.3935498663318882E-3</v>
      </c>
    </row>
    <row r="916" spans="5:12">
      <c r="E916" s="8">
        <f>Prices!A916</f>
        <v>45531</v>
      </c>
      <c r="F916" s="5">
        <f>Prices!C916</f>
        <v>180.11</v>
      </c>
      <c r="G916" s="5">
        <f>Prices!D916</f>
        <v>223.27</v>
      </c>
      <c r="H916" s="27">
        <f t="shared" si="73"/>
        <v>51501.5</v>
      </c>
      <c r="I916" s="11">
        <f t="shared" si="75"/>
        <v>6.8761180679786354E-3</v>
      </c>
      <c r="J916" s="11">
        <f t="shared" si="76"/>
        <v>9.8145635459069014E-3</v>
      </c>
      <c r="K916" s="28">
        <f t="shared" si="77"/>
        <v>8.7849881495700548E-3</v>
      </c>
      <c r="L916" s="28">
        <f t="shared" si="74"/>
        <v>8.7758794695377319E-3</v>
      </c>
    </row>
    <row r="917" spans="5:12">
      <c r="E917" s="8">
        <f>Prices!A917</f>
        <v>45532</v>
      </c>
      <c r="F917" s="5">
        <f>Prices!C917</f>
        <v>176.13</v>
      </c>
      <c r="G917" s="5">
        <f>Prices!D917</f>
        <v>210.66</v>
      </c>
      <c r="H917" s="27">
        <f t="shared" si="73"/>
        <v>49212</v>
      </c>
      <c r="I917" s="11">
        <f t="shared" si="75"/>
        <v>-2.2097607017933583E-2</v>
      </c>
      <c r="J917" s="11">
        <f t="shared" si="76"/>
        <v>-5.6478702915752285E-2</v>
      </c>
      <c r="K917" s="28">
        <f t="shared" si="77"/>
        <v>-4.445501587332408E-2</v>
      </c>
      <c r="L917" s="28">
        <f t="shared" si="74"/>
        <v>-4.4325645421432677E-2</v>
      </c>
    </row>
    <row r="918" spans="5:12">
      <c r="E918" s="8">
        <f>Prices!A918</f>
        <v>45533</v>
      </c>
      <c r="F918" s="5">
        <f>Prices!C918</f>
        <v>177.04</v>
      </c>
      <c r="G918" s="5">
        <f>Prices!D918</f>
        <v>220.32</v>
      </c>
      <c r="H918" s="27">
        <f t="shared" si="73"/>
        <v>50752</v>
      </c>
      <c r="I918" s="11">
        <f t="shared" si="75"/>
        <v>5.1666382785442375E-3</v>
      </c>
      <c r="J918" s="11">
        <f t="shared" si="76"/>
        <v>4.5855881515237812E-2</v>
      </c>
      <c r="K918" s="28">
        <f t="shared" si="77"/>
        <v>3.1293180525075182E-2</v>
      </c>
      <c r="L918" s="28">
        <f t="shared" si="74"/>
        <v>3.1473015014252731E-2</v>
      </c>
    </row>
    <row r="919" spans="5:12">
      <c r="E919" s="8">
        <f>Prices!A919</f>
        <v>45534</v>
      </c>
      <c r="F919" s="5">
        <f>Prices!C919</f>
        <v>175.5</v>
      </c>
      <c r="G919" s="5">
        <f>Prices!D919</f>
        <v>213.21</v>
      </c>
      <c r="H919" s="27">
        <f t="shared" si="73"/>
        <v>49531.5</v>
      </c>
      <c r="I919" s="11">
        <f t="shared" si="75"/>
        <v>-8.6985991866244464E-3</v>
      </c>
      <c r="J919" s="11">
        <f t="shared" si="76"/>
        <v>-3.2271241830065293E-2</v>
      </c>
      <c r="K919" s="28">
        <f t="shared" si="77"/>
        <v>-2.4048313366960908E-2</v>
      </c>
      <c r="L919" s="28">
        <f t="shared" si="74"/>
        <v>-2.3938765105349771E-2</v>
      </c>
    </row>
    <row r="920" spans="5:12">
      <c r="E920" s="8">
        <f>Prices!A920</f>
        <v>45538</v>
      </c>
      <c r="F920" s="5">
        <f>Prices!C920</f>
        <v>173.12</v>
      </c>
      <c r="G920" s="5">
        <f>Prices!D920</f>
        <v>209.21</v>
      </c>
      <c r="H920" s="27">
        <f t="shared" si="73"/>
        <v>48693.5</v>
      </c>
      <c r="I920" s="11">
        <f t="shared" si="75"/>
        <v>-1.3561253561253536E-2</v>
      </c>
      <c r="J920" s="11">
        <f t="shared" si="76"/>
        <v>-1.8760846114159749E-2</v>
      </c>
      <c r="K920" s="28">
        <f t="shared" si="77"/>
        <v>-1.6918526594187536E-2</v>
      </c>
      <c r="L920" s="28">
        <f t="shared" si="74"/>
        <v>-1.6922889946901148E-2</v>
      </c>
    </row>
    <row r="921" spans="5:12">
      <c r="E921" s="8">
        <f>Prices!A921</f>
        <v>45539</v>
      </c>
      <c r="F921" s="5">
        <f>Prices!C921</f>
        <v>170.8</v>
      </c>
      <c r="G921" s="5">
        <f>Prices!D921</f>
        <v>205.75</v>
      </c>
      <c r="H921" s="27">
        <f t="shared" si="73"/>
        <v>47942.5</v>
      </c>
      <c r="I921" s="11">
        <f t="shared" si="75"/>
        <v>-1.3401109057301254E-2</v>
      </c>
      <c r="J921" s="11">
        <f t="shared" si="76"/>
        <v>-1.6538406385928052E-2</v>
      </c>
      <c r="K921" s="28">
        <f t="shared" si="77"/>
        <v>-1.5423003070224978E-2</v>
      </c>
      <c r="L921" s="28">
        <f t="shared" si="74"/>
        <v>-1.5429431997069323E-2</v>
      </c>
    </row>
    <row r="922" spans="5:12">
      <c r="E922" s="8">
        <f>Prices!A922</f>
        <v>45540</v>
      </c>
      <c r="F922" s="5">
        <f>Prices!C922</f>
        <v>172.12</v>
      </c>
      <c r="G922" s="5">
        <f>Prices!D922</f>
        <v>206.28</v>
      </c>
      <c r="H922" s="27">
        <f t="shared" si="73"/>
        <v>48154</v>
      </c>
      <c r="I922" s="11">
        <f t="shared" si="75"/>
        <v>7.7283372365339175E-3</v>
      </c>
      <c r="J922" s="11">
        <f t="shared" si="76"/>
        <v>2.575941676792229E-3</v>
      </c>
      <c r="K922" s="28">
        <f t="shared" si="77"/>
        <v>4.411534650883871E-3</v>
      </c>
      <c r="L922" s="28">
        <f t="shared" si="74"/>
        <v>4.3972146128591245E-3</v>
      </c>
    </row>
    <row r="923" spans="5:12">
      <c r="E923" s="8">
        <f>Prices!A923</f>
        <v>45541</v>
      </c>
      <c r="F923" s="5">
        <f>Prices!C923</f>
        <v>178.5</v>
      </c>
      <c r="G923" s="5">
        <f>Prices!D923</f>
        <v>214.11</v>
      </c>
      <c r="H923" s="27">
        <f t="shared" si="73"/>
        <v>49966.5</v>
      </c>
      <c r="I923" s="11">
        <f t="shared" si="75"/>
        <v>3.7067162444805922E-2</v>
      </c>
      <c r="J923" s="11">
        <f t="shared" si="76"/>
        <v>3.7958115183246134E-2</v>
      </c>
      <c r="K923" s="28">
        <f t="shared" si="77"/>
        <v>3.7639656103335133E-2</v>
      </c>
      <c r="L923" s="28">
        <f t="shared" si="74"/>
        <v>3.7643180491019751E-2</v>
      </c>
    </row>
    <row r="924" spans="5:12">
      <c r="E924" s="8">
        <f>Prices!A924</f>
        <v>45544</v>
      </c>
      <c r="F924" s="5">
        <f>Prices!C924</f>
        <v>176.25</v>
      </c>
      <c r="G924" s="5">
        <f>Prices!D924</f>
        <v>210.6</v>
      </c>
      <c r="H924" s="27">
        <f t="shared" si="73"/>
        <v>49215</v>
      </c>
      <c r="I924" s="11">
        <f t="shared" si="75"/>
        <v>-1.2605042016806723E-2</v>
      </c>
      <c r="J924" s="11">
        <f t="shared" si="76"/>
        <v>-1.6393442622950907E-2</v>
      </c>
      <c r="K924" s="28">
        <f t="shared" si="77"/>
        <v>-1.5040076851490499E-2</v>
      </c>
      <c r="L924" s="28">
        <f t="shared" si="74"/>
        <v>-1.5054315722667704E-2</v>
      </c>
    </row>
    <row r="925" spans="5:12">
      <c r="E925" s="8">
        <f>Prices!A925</f>
        <v>45545</v>
      </c>
      <c r="F925" s="5">
        <f>Prices!C925</f>
        <v>173.33</v>
      </c>
      <c r="G925" s="5">
        <f>Prices!D925</f>
        <v>219.41</v>
      </c>
      <c r="H925" s="27">
        <f t="shared" si="73"/>
        <v>50244.5</v>
      </c>
      <c r="I925" s="11">
        <f t="shared" si="75"/>
        <v>-1.6567375886524752E-2</v>
      </c>
      <c r="J925" s="11">
        <f t="shared" si="76"/>
        <v>4.1832858499525179E-2</v>
      </c>
      <c r="K925" s="28">
        <f t="shared" si="77"/>
        <v>2.0918419181143962E-2</v>
      </c>
      <c r="L925" s="28">
        <f t="shared" si="74"/>
        <v>2.1189496569330429E-2</v>
      </c>
    </row>
    <row r="926" spans="5:12">
      <c r="E926" s="8">
        <f>Prices!A926</f>
        <v>45546</v>
      </c>
      <c r="F926" s="5">
        <f>Prices!C926</f>
        <v>177.89</v>
      </c>
      <c r="G926" s="5">
        <f>Prices!D926</f>
        <v>230.17</v>
      </c>
      <c r="H926" s="27">
        <f t="shared" si="73"/>
        <v>52314.5</v>
      </c>
      <c r="I926" s="11">
        <f t="shared" si="75"/>
        <v>2.6308198234581283E-2</v>
      </c>
      <c r="J926" s="11">
        <f t="shared" si="76"/>
        <v>4.904060890570161E-2</v>
      </c>
      <c r="K926" s="28">
        <f t="shared" si="77"/>
        <v>4.1198539143587856E-2</v>
      </c>
      <c r="L926" s="28">
        <f t="shared" si="74"/>
        <v>4.100513805591588E-2</v>
      </c>
    </row>
    <row r="927" spans="5:12">
      <c r="E927" s="8">
        <f>Prices!A927</f>
        <v>45547</v>
      </c>
      <c r="F927" s="5">
        <f>Prices!C927</f>
        <v>171.39</v>
      </c>
      <c r="G927" s="5">
        <f>Prices!D927</f>
        <v>210.73</v>
      </c>
      <c r="H927" s="27">
        <f t="shared" si="73"/>
        <v>48748.5</v>
      </c>
      <c r="I927" s="11">
        <f t="shared" si="75"/>
        <v>-3.6539434481983248E-2</v>
      </c>
      <c r="J927" s="11">
        <f t="shared" si="76"/>
        <v>-8.4459312681930743E-2</v>
      </c>
      <c r="K927" s="28">
        <f t="shared" si="77"/>
        <v>-6.8164657982012641E-2</v>
      </c>
      <c r="L927" s="28">
        <f t="shared" si="74"/>
        <v>-6.7520555505150265E-2</v>
      </c>
    </row>
    <row r="928" spans="5:12">
      <c r="E928" s="8">
        <f>Prices!A928</f>
        <v>45548</v>
      </c>
      <c r="F928" s="5">
        <f>Prices!C928</f>
        <v>175.4</v>
      </c>
      <c r="G928" s="5">
        <f>Prices!D928</f>
        <v>216.27</v>
      </c>
      <c r="H928" s="27">
        <f t="shared" si="73"/>
        <v>49980.5</v>
      </c>
      <c r="I928" s="11">
        <f t="shared" si="75"/>
        <v>2.3396930976136411E-2</v>
      </c>
      <c r="J928" s="11">
        <f t="shared" si="76"/>
        <v>2.6289564846011582E-2</v>
      </c>
      <c r="K928" s="28">
        <f t="shared" si="77"/>
        <v>2.5272572489409929E-2</v>
      </c>
      <c r="L928" s="28">
        <f t="shared" si="74"/>
        <v>2.5267074293788098E-2</v>
      </c>
    </row>
    <row r="929" spans="5:12">
      <c r="E929" s="8">
        <f>Prices!A929</f>
        <v>45551</v>
      </c>
      <c r="F929" s="5">
        <f>Prices!C929</f>
        <v>179.55</v>
      </c>
      <c r="G929" s="5">
        <f>Prices!D929</f>
        <v>226.17</v>
      </c>
      <c r="H929" s="27">
        <f t="shared" si="73"/>
        <v>51880.5</v>
      </c>
      <c r="I929" s="11">
        <f t="shared" si="75"/>
        <v>2.3660205245153967E-2</v>
      </c>
      <c r="J929" s="11">
        <f t="shared" si="76"/>
        <v>4.5776113191843423E-2</v>
      </c>
      <c r="K929" s="28">
        <f t="shared" si="77"/>
        <v>3.8014825782054999E-2</v>
      </c>
      <c r="L929" s="28">
        <f t="shared" si="74"/>
        <v>3.7958564222083879E-2</v>
      </c>
    </row>
    <row r="930" spans="5:12">
      <c r="E930" s="8">
        <f>Prices!A930</f>
        <v>45552</v>
      </c>
      <c r="F930" s="5">
        <f>Prices!C930</f>
        <v>184.52</v>
      </c>
      <c r="G930" s="5">
        <f>Prices!D930</f>
        <v>228.13</v>
      </c>
      <c r="H930" s="27">
        <f t="shared" si="73"/>
        <v>52671.5</v>
      </c>
      <c r="I930" s="11">
        <f t="shared" si="75"/>
        <v>2.7680311890838197E-2</v>
      </c>
      <c r="J930" s="11">
        <f t="shared" si="76"/>
        <v>8.6660476632621844E-3</v>
      </c>
      <c r="K930" s="28">
        <f t="shared" si="77"/>
        <v>1.5246576266612697E-2</v>
      </c>
      <c r="L930" s="28">
        <f t="shared" si="74"/>
        <v>1.5387225110795981E-2</v>
      </c>
    </row>
    <row r="931" spans="5:12">
      <c r="E931" s="8">
        <f>Prices!A931</f>
        <v>45553</v>
      </c>
      <c r="F931" s="5">
        <f>Prices!C931</f>
        <v>187</v>
      </c>
      <c r="G931" s="5">
        <f>Prices!D931</f>
        <v>229.81</v>
      </c>
      <c r="H931" s="27">
        <f t="shared" si="73"/>
        <v>53171.5</v>
      </c>
      <c r="I931" s="11">
        <f t="shared" si="75"/>
        <v>1.3440277476696237E-2</v>
      </c>
      <c r="J931" s="11">
        <f t="shared" si="76"/>
        <v>7.3642221540350097E-3</v>
      </c>
      <c r="K931" s="28">
        <f t="shared" si="77"/>
        <v>9.4927997114188888E-3</v>
      </c>
      <c r="L931" s="28">
        <f t="shared" si="74"/>
        <v>9.5119910877080466E-3</v>
      </c>
    </row>
    <row r="932" spans="5:12">
      <c r="E932" s="8">
        <f>Prices!A932</f>
        <v>45554</v>
      </c>
      <c r="F932" s="5">
        <f>Prices!C932</f>
        <v>186.49</v>
      </c>
      <c r="G932" s="5">
        <f>Prices!D932</f>
        <v>230.29</v>
      </c>
      <c r="H932" s="27">
        <f t="shared" si="73"/>
        <v>53192.5</v>
      </c>
      <c r="I932" s="11">
        <f t="shared" si="75"/>
        <v>-2.7272727272726785E-3</v>
      </c>
      <c r="J932" s="11">
        <f t="shared" si="76"/>
        <v>2.0886819546581514E-3</v>
      </c>
      <c r="K932" s="28">
        <f t="shared" si="77"/>
        <v>3.949484216168436E-4</v>
      </c>
      <c r="L932" s="28">
        <f t="shared" si="74"/>
        <v>3.8633441130202532E-4</v>
      </c>
    </row>
    <row r="933" spans="5:12">
      <c r="E933" s="8">
        <f>Prices!A933</f>
        <v>45555</v>
      </c>
      <c r="F933" s="5">
        <f>Prices!C933</f>
        <v>184.89</v>
      </c>
      <c r="G933" s="5">
        <f>Prices!D933</f>
        <v>226.78</v>
      </c>
      <c r="H933" s="27">
        <f t="shared" si="73"/>
        <v>52506</v>
      </c>
      <c r="I933" s="11">
        <f t="shared" si="75"/>
        <v>-8.5795485012602427E-3</v>
      </c>
      <c r="J933" s="11">
        <f t="shared" si="76"/>
        <v>-1.5241651830300885E-2</v>
      </c>
      <c r="K933" s="28">
        <f t="shared" si="77"/>
        <v>-1.2905954786859049E-2</v>
      </c>
      <c r="L933" s="28">
        <f t="shared" si="74"/>
        <v>-1.28867261748896E-2</v>
      </c>
    </row>
    <row r="934" spans="5:12">
      <c r="E934" s="8">
        <f>Prices!A934</f>
        <v>45558</v>
      </c>
      <c r="F934" s="5">
        <f>Prices!C934</f>
        <v>186.88</v>
      </c>
      <c r="G934" s="5">
        <f>Prices!D934</f>
        <v>227.87</v>
      </c>
      <c r="H934" s="27">
        <f t="shared" si="73"/>
        <v>52868.5</v>
      </c>
      <c r="I934" s="11">
        <f t="shared" si="75"/>
        <v>1.0763156471415486E-2</v>
      </c>
      <c r="J934" s="11">
        <f t="shared" si="76"/>
        <v>4.8064203192521538E-3</v>
      </c>
      <c r="K934" s="28">
        <f t="shared" si="77"/>
        <v>6.9039728792899858E-3</v>
      </c>
      <c r="L934" s="28">
        <f t="shared" si="74"/>
        <v>6.9120122163483146E-3</v>
      </c>
    </row>
    <row r="935" spans="5:12">
      <c r="E935" s="8"/>
    </row>
    <row r="936" spans="5:12">
      <c r="E936" s="8"/>
    </row>
    <row r="937" spans="5:12">
      <c r="E937" s="8"/>
    </row>
    <row r="938" spans="5:12">
      <c r="E938" s="8"/>
    </row>
    <row r="939" spans="5:12">
      <c r="E939" s="8"/>
    </row>
    <row r="940" spans="5:12">
      <c r="E940" s="8"/>
    </row>
    <row r="941" spans="5:12">
      <c r="E941" s="8"/>
    </row>
    <row r="942" spans="5:12">
      <c r="E942" s="8"/>
    </row>
    <row r="943" spans="5:12">
      <c r="E943" s="8"/>
    </row>
    <row r="944" spans="5:12">
      <c r="E944" s="8"/>
    </row>
    <row r="945" spans="5:5">
      <c r="E945" s="8"/>
    </row>
    <row r="946" spans="5:5">
      <c r="E946" s="8"/>
    </row>
    <row r="947" spans="5:5">
      <c r="E947" s="8"/>
    </row>
    <row r="948" spans="5:5">
      <c r="E948" s="8"/>
    </row>
    <row r="949" spans="5:5">
      <c r="E949" s="8"/>
    </row>
    <row r="950" spans="5:5">
      <c r="E950" s="8"/>
    </row>
    <row r="951" spans="5:5">
      <c r="E951" s="8"/>
    </row>
    <row r="952" spans="5:5">
      <c r="E952" s="8"/>
    </row>
    <row r="953" spans="5:5">
      <c r="E953" s="8"/>
    </row>
    <row r="954" spans="5:5">
      <c r="E954" s="8"/>
    </row>
    <row r="955" spans="5:5">
      <c r="E955" s="8"/>
    </row>
    <row r="956" spans="5:5">
      <c r="E956" s="8"/>
    </row>
    <row r="957" spans="5:5">
      <c r="E957" s="8"/>
    </row>
    <row r="958" spans="5:5">
      <c r="E958" s="8"/>
    </row>
    <row r="959" spans="5:5">
      <c r="E959" s="8"/>
    </row>
    <row r="960" spans="5:5">
      <c r="E960" s="8"/>
    </row>
    <row r="961" spans="5:5">
      <c r="E961" s="8"/>
    </row>
    <row r="962" spans="5:5">
      <c r="E962" s="8"/>
    </row>
    <row r="963" spans="5:5">
      <c r="E963" s="8"/>
    </row>
    <row r="964" spans="5:5">
      <c r="E964" s="8"/>
    </row>
    <row r="965" spans="5:5">
      <c r="E965" s="8"/>
    </row>
    <row r="966" spans="5:5">
      <c r="E966" s="8"/>
    </row>
    <row r="967" spans="5:5">
      <c r="E967" s="8"/>
    </row>
    <row r="968" spans="5:5">
      <c r="E968" s="8"/>
    </row>
    <row r="969" spans="5:5">
      <c r="E969" s="8"/>
    </row>
    <row r="970" spans="5:5">
      <c r="E970" s="8"/>
    </row>
    <row r="971" spans="5:5">
      <c r="E971" s="8"/>
    </row>
    <row r="972" spans="5:5">
      <c r="E972" s="8"/>
    </row>
    <row r="973" spans="5:5">
      <c r="E973" s="8"/>
    </row>
    <row r="974" spans="5:5">
      <c r="E974" s="8"/>
    </row>
    <row r="975" spans="5:5">
      <c r="E975" s="8"/>
    </row>
    <row r="976" spans="5:5">
      <c r="E976" s="8"/>
    </row>
    <row r="977" spans="5:5">
      <c r="E977" s="8"/>
    </row>
    <row r="978" spans="5:5">
      <c r="E978" s="8"/>
    </row>
    <row r="979" spans="5:5">
      <c r="E979" s="8"/>
    </row>
    <row r="980" spans="5:5">
      <c r="E980" s="8"/>
    </row>
    <row r="981" spans="5:5">
      <c r="E981" s="8"/>
    </row>
    <row r="982" spans="5:5">
      <c r="E982" s="8"/>
    </row>
    <row r="983" spans="5:5">
      <c r="E983" s="8"/>
    </row>
    <row r="984" spans="5:5">
      <c r="E984" s="8"/>
    </row>
    <row r="985" spans="5:5">
      <c r="E985" s="8"/>
    </row>
    <row r="986" spans="5:5">
      <c r="E986" s="8"/>
    </row>
    <row r="987" spans="5:5">
      <c r="E987" s="8"/>
    </row>
    <row r="988" spans="5:5">
      <c r="E988" s="8"/>
    </row>
    <row r="989" spans="5:5">
      <c r="E989" s="8"/>
    </row>
    <row r="990" spans="5:5">
      <c r="E990" s="8"/>
    </row>
    <row r="991" spans="5:5">
      <c r="E991" s="8"/>
    </row>
    <row r="992" spans="5:5">
      <c r="E992" s="8"/>
    </row>
    <row r="993" spans="5:5">
      <c r="E993" s="8"/>
    </row>
    <row r="994" spans="5:5">
      <c r="E994" s="8"/>
    </row>
    <row r="995" spans="5:5">
      <c r="E995" s="8"/>
    </row>
    <row r="996" spans="5:5">
      <c r="E996" s="8"/>
    </row>
    <row r="997" spans="5:5">
      <c r="E997" s="8"/>
    </row>
    <row r="998" spans="5:5">
      <c r="E998" s="8"/>
    </row>
    <row r="999" spans="5:5">
      <c r="E999" s="8"/>
    </row>
    <row r="1000" spans="5:5">
      <c r="E1000" s="8"/>
    </row>
    <row r="1001" spans="5:5">
      <c r="E1001" s="8"/>
    </row>
    <row r="1002" spans="5:5">
      <c r="E1002" s="8"/>
    </row>
    <row r="1003" spans="5:5">
      <c r="E1003" s="8"/>
    </row>
    <row r="1004" spans="5:5">
      <c r="E1004" s="8"/>
    </row>
    <row r="1005" spans="5:5">
      <c r="E1005" s="8"/>
    </row>
    <row r="1006" spans="5:5">
      <c r="E1006" s="8"/>
    </row>
    <row r="1007" spans="5:5">
      <c r="E1007" s="8"/>
    </row>
    <row r="1008" spans="5:5">
      <c r="E1008" s="8"/>
    </row>
    <row r="1009" spans="5:5">
      <c r="E1009" s="8"/>
    </row>
    <row r="1010" spans="5:5">
      <c r="E1010" s="8"/>
    </row>
    <row r="1011" spans="5:5">
      <c r="E1011" s="8"/>
    </row>
    <row r="1012" spans="5:5">
      <c r="E1012" s="8"/>
    </row>
    <row r="1013" spans="5:5">
      <c r="E1013" s="8"/>
    </row>
    <row r="1014" spans="5:5">
      <c r="E1014" s="8"/>
    </row>
    <row r="1015" spans="5:5">
      <c r="E1015" s="8"/>
    </row>
    <row r="1016" spans="5:5">
      <c r="E1016" s="8"/>
    </row>
    <row r="1017" spans="5:5">
      <c r="E1017" s="8"/>
    </row>
    <row r="1018" spans="5:5">
      <c r="E1018" s="8"/>
    </row>
    <row r="1019" spans="5:5">
      <c r="E1019" s="8"/>
    </row>
    <row r="1020" spans="5:5">
      <c r="E1020" s="8"/>
    </row>
    <row r="1021" spans="5:5">
      <c r="E1021" s="8"/>
    </row>
    <row r="1022" spans="5:5">
      <c r="E1022" s="8"/>
    </row>
    <row r="1023" spans="5:5">
      <c r="E1023" s="8"/>
    </row>
    <row r="1024" spans="5:5">
      <c r="E1024" s="8"/>
    </row>
    <row r="1025" spans="5:5">
      <c r="E1025" s="8"/>
    </row>
    <row r="1026" spans="5:5">
      <c r="E1026" s="8"/>
    </row>
    <row r="1027" spans="5:5">
      <c r="E1027" s="8"/>
    </row>
    <row r="1028" spans="5:5">
      <c r="E1028" s="8"/>
    </row>
    <row r="1029" spans="5:5">
      <c r="E1029" s="8"/>
    </row>
    <row r="1030" spans="5:5">
      <c r="E1030" s="8"/>
    </row>
    <row r="1031" spans="5:5">
      <c r="E1031" s="8"/>
    </row>
    <row r="1032" spans="5:5">
      <c r="E1032" s="8"/>
    </row>
    <row r="1033" spans="5:5">
      <c r="E1033" s="8"/>
    </row>
    <row r="1034" spans="5:5">
      <c r="E1034" s="8"/>
    </row>
    <row r="1035" spans="5:5">
      <c r="E1035" s="8"/>
    </row>
    <row r="1036" spans="5:5">
      <c r="E1036" s="8"/>
    </row>
    <row r="1037" spans="5:5">
      <c r="E1037" s="8"/>
    </row>
    <row r="1038" spans="5:5">
      <c r="E1038" s="8"/>
    </row>
    <row r="1039" spans="5:5">
      <c r="E1039" s="8"/>
    </row>
    <row r="1040" spans="5:5">
      <c r="E1040" s="8"/>
    </row>
    <row r="1041" spans="5:5">
      <c r="E1041" s="8"/>
    </row>
    <row r="1042" spans="5:5">
      <c r="E1042" s="8"/>
    </row>
    <row r="1043" spans="5:5">
      <c r="E1043" s="8"/>
    </row>
    <row r="1044" spans="5:5">
      <c r="E1044" s="8"/>
    </row>
    <row r="1045" spans="5:5">
      <c r="E1045" s="8"/>
    </row>
    <row r="1046" spans="5:5">
      <c r="E1046" s="8"/>
    </row>
    <row r="1047" spans="5:5">
      <c r="E1047" s="8"/>
    </row>
    <row r="1048" spans="5:5">
      <c r="E1048" s="8"/>
    </row>
    <row r="1049" spans="5:5">
      <c r="E1049" s="8"/>
    </row>
    <row r="1050" spans="5:5">
      <c r="E1050" s="8"/>
    </row>
    <row r="1051" spans="5:5">
      <c r="E1051" s="8"/>
    </row>
    <row r="1052" spans="5:5">
      <c r="E1052" s="8"/>
    </row>
    <row r="1053" spans="5:5">
      <c r="E1053" s="8"/>
    </row>
    <row r="1054" spans="5:5">
      <c r="E1054" s="8"/>
    </row>
    <row r="1055" spans="5:5">
      <c r="E1055" s="8"/>
    </row>
    <row r="1056" spans="5:5">
      <c r="E1056" s="8"/>
    </row>
    <row r="1057" spans="5:5">
      <c r="E1057" s="8"/>
    </row>
    <row r="1058" spans="5:5">
      <c r="E1058" s="8"/>
    </row>
    <row r="1059" spans="5:5">
      <c r="E1059" s="8"/>
    </row>
    <row r="1060" spans="5:5">
      <c r="E1060" s="8"/>
    </row>
    <row r="1061" spans="5:5">
      <c r="E1061" s="8"/>
    </row>
    <row r="1062" spans="5:5">
      <c r="E1062" s="8"/>
    </row>
    <row r="1063" spans="5:5">
      <c r="E1063" s="8"/>
    </row>
    <row r="1064" spans="5:5">
      <c r="E1064" s="8"/>
    </row>
    <row r="1065" spans="5:5">
      <c r="E1065" s="8"/>
    </row>
    <row r="1066" spans="5:5">
      <c r="E1066" s="8"/>
    </row>
    <row r="1067" spans="5:5">
      <c r="E1067" s="8"/>
    </row>
    <row r="1068" spans="5:5">
      <c r="E1068" s="8"/>
    </row>
    <row r="1069" spans="5:5">
      <c r="E1069" s="8"/>
    </row>
    <row r="1070" spans="5:5">
      <c r="E1070" s="8"/>
    </row>
    <row r="1071" spans="5:5">
      <c r="E1071" s="8"/>
    </row>
    <row r="1072" spans="5:5">
      <c r="E1072" s="8"/>
    </row>
    <row r="1073" spans="5:5">
      <c r="E1073" s="8"/>
    </row>
    <row r="1074" spans="5:5">
      <c r="E1074" s="8"/>
    </row>
    <row r="1075" spans="5:5">
      <c r="E1075" s="8"/>
    </row>
    <row r="1076" spans="5:5">
      <c r="E1076" s="8"/>
    </row>
    <row r="1077" spans="5:5">
      <c r="E1077" s="8"/>
    </row>
    <row r="1078" spans="5:5">
      <c r="E1078" s="8"/>
    </row>
    <row r="1079" spans="5:5">
      <c r="E1079" s="8"/>
    </row>
    <row r="1080" spans="5:5">
      <c r="E1080" s="8"/>
    </row>
    <row r="1081" spans="5:5">
      <c r="E1081" s="8"/>
    </row>
    <row r="1082" spans="5:5">
      <c r="E1082" s="8"/>
    </row>
    <row r="1083" spans="5:5">
      <c r="E1083" s="8"/>
    </row>
    <row r="1084" spans="5:5">
      <c r="E1084" s="8"/>
    </row>
    <row r="1085" spans="5:5">
      <c r="E1085" s="8"/>
    </row>
    <row r="1086" spans="5:5">
      <c r="E1086" s="8"/>
    </row>
    <row r="1087" spans="5:5">
      <c r="E1087" s="8"/>
    </row>
    <row r="1088" spans="5:5">
      <c r="E1088" s="8"/>
    </row>
    <row r="1089" spans="5:5">
      <c r="E1089" s="8"/>
    </row>
    <row r="1090" spans="5:5">
      <c r="E1090" s="8"/>
    </row>
    <row r="1091" spans="5:5">
      <c r="E1091" s="8"/>
    </row>
    <row r="1092" spans="5:5">
      <c r="E1092" s="8"/>
    </row>
    <row r="1093" spans="5:5">
      <c r="E1093" s="8"/>
    </row>
    <row r="1094" spans="5:5">
      <c r="E1094" s="8"/>
    </row>
    <row r="1095" spans="5:5">
      <c r="E1095" s="8"/>
    </row>
    <row r="1096" spans="5:5">
      <c r="E1096" s="8"/>
    </row>
    <row r="1097" spans="5:5">
      <c r="E1097" s="8"/>
    </row>
    <row r="1098" spans="5:5">
      <c r="E1098" s="8"/>
    </row>
    <row r="1099" spans="5:5">
      <c r="E1099" s="8"/>
    </row>
    <row r="1100" spans="5:5">
      <c r="E1100" s="8"/>
    </row>
    <row r="1101" spans="5:5">
      <c r="E1101" s="8"/>
    </row>
    <row r="1102" spans="5:5">
      <c r="E1102" s="8"/>
    </row>
    <row r="1103" spans="5:5">
      <c r="E1103" s="8"/>
    </row>
    <row r="1104" spans="5:5">
      <c r="E1104" s="8"/>
    </row>
    <row r="1105" spans="5:5">
      <c r="E1105" s="8"/>
    </row>
    <row r="1106" spans="5:5">
      <c r="E1106" s="8"/>
    </row>
    <row r="1107" spans="5:5">
      <c r="E1107" s="8"/>
    </row>
    <row r="1108" spans="5:5">
      <c r="E1108" s="8"/>
    </row>
    <row r="1109" spans="5:5">
      <c r="E1109" s="8"/>
    </row>
  </sheetData>
  <mergeCells count="1">
    <mergeCell ref="A9:A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Prices</vt:lpstr>
      <vt:lpstr>Returns and Log Returns</vt:lpstr>
      <vt:lpstr>Portfolio Calculations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 Alexander</dc:creator>
  <cp:lastModifiedBy>Carol Alexander</cp:lastModifiedBy>
  <dcterms:created xsi:type="dcterms:W3CDTF">2024-09-23T09:49:44Z</dcterms:created>
  <dcterms:modified xsi:type="dcterms:W3CDTF">2025-09-28T13:38:23Z</dcterms:modified>
</cp:coreProperties>
</file>